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2500" windowHeight="13640"/>
  </bookViews>
  <sheets>
    <sheet name="brittle deformation" sheetId="4" r:id="rId1"/>
    <sheet name="fracture density" sheetId="12" r:id="rId2"/>
    <sheet name="Depth_Lookup" sheetId="7" r:id="rId3"/>
    <sheet name="75" sheetId="11" r:id="rId4"/>
  </sheets>
  <definedNames>
    <definedName name="_xlnm._FilterDatabase" localSheetId="0" hidden="1">'brittle deformation'!$A$2:$BC$817</definedName>
    <definedName name="B_cohesive">'75'!$AF$12:$AF$14</definedName>
    <definedName name="BD_intensity">'75'!$AI$12:$AI$17</definedName>
    <definedName name="BGD_type">'75'!$N$3:$N$6</definedName>
    <definedName name="Boundary_layer">'75'!$V$5:$V$8</definedName>
    <definedName name="contact_geom">'75'!$J$23:$J$26</definedName>
    <definedName name="contact_nature">'75'!$I$23:$I$25</definedName>
    <definedName name="Contacts">'75'!$I$3:$I$10</definedName>
    <definedName name="CP_boundary">'75'!$AD$3:$AD$4</definedName>
    <definedName name="CP_geometry">'75'!$AB$3:$AB$7</definedName>
    <definedName name="CP_intensity">'75'!$AB$12:$AB$17</definedName>
    <definedName name="fault_type">'75'!$AF$3:$AF$8</definedName>
    <definedName name="fracture_intensity">'75'!$AM$12:$AM$15</definedName>
    <definedName name="fracture_morph">'75'!$AI$3:$AI$6</definedName>
    <definedName name="fracture_network">'75'!$AL$3:$AL$5</definedName>
    <definedName name="fracture_type">'75'!$BE$3:$BE$8</definedName>
    <definedName name="Grain_size">'75'!$A$3:$A$9</definedName>
    <definedName name="GS_distribution">'75'!$C$3:$C$5</definedName>
    <definedName name="Habit">'75'!$H$3:$H$7</definedName>
    <definedName name="Intensity_layer">'75'!$W$3:$W$6</definedName>
    <definedName name="Lithology">'75'!$J$3:$J$19</definedName>
    <definedName name="mag_vein">'75'!$BA$3:$BA$6</definedName>
    <definedName name="mag_vein_con">'75'!$BB$3:$BB$5</definedName>
    <definedName name="mag_vein_geom">'75'!$BC$3:$BC$5</definedName>
    <definedName name="MF_geometry">'75'!$Y$3:$Y$6</definedName>
    <definedName name="MF_intensity">'75'!$Y$12:$Y$15</definedName>
    <definedName name="Modifier">'75'!$K$3:$K$9</definedName>
    <definedName name="Nature_layer">'75'!$U$3:$U$5</definedName>
    <definedName name="patch_shape">'75'!$R$3:$R$6</definedName>
    <definedName name="patch_size">'75'!$S$3:$S$5</definedName>
    <definedName name="pervasive">'75'!$N$3:$N$5</definedName>
    <definedName name="Quality_name">'75'!$AT$3:$AT$5</definedName>
    <definedName name="Shape">'75'!$G$3:$G$5</definedName>
    <definedName name="shear_sense">'75'!$AW$3:$AW$11</definedName>
    <definedName name="SPO_phase">'75'!$AY$3:$AY$7</definedName>
    <definedName name="Texture">'75'!$E$3:$E$13</definedName>
    <definedName name="vein_connectivity">'75'!$AP$3:$AP$12</definedName>
    <definedName name="vein_morph">'75'!$AR$3:$AR$7</definedName>
    <definedName name="vein_texture">'75'!$AN$3:$AN$12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4" l="1"/>
  <c r="K7" i="4"/>
  <c r="J7" i="4"/>
  <c r="L6" i="4"/>
  <c r="K6" i="4"/>
  <c r="J6" i="4"/>
  <c r="L5" i="4"/>
  <c r="K5" i="4"/>
  <c r="J5" i="4"/>
  <c r="L4" i="4"/>
  <c r="K4" i="4"/>
  <c r="J4" i="4"/>
  <c r="L3" i="4"/>
  <c r="K3" i="4"/>
  <c r="J3" i="4"/>
  <c r="L11" i="4"/>
  <c r="K11" i="4"/>
  <c r="J11" i="4"/>
  <c r="L22" i="4"/>
  <c r="K22" i="4"/>
  <c r="J22" i="4"/>
  <c r="L21" i="4"/>
  <c r="K21" i="4"/>
  <c r="J21" i="4"/>
  <c r="L20" i="4"/>
  <c r="K20" i="4"/>
  <c r="J20" i="4"/>
  <c r="L33" i="4"/>
  <c r="K33" i="4"/>
  <c r="J33" i="4"/>
  <c r="L32" i="4"/>
  <c r="K32" i="4"/>
  <c r="J32" i="4"/>
  <c r="L43" i="4"/>
  <c r="K43" i="4"/>
  <c r="J43" i="4"/>
  <c r="L139" i="4"/>
  <c r="K139" i="4"/>
  <c r="J139" i="4"/>
  <c r="L143" i="4"/>
  <c r="K143" i="4"/>
  <c r="J143" i="4"/>
  <c r="L142" i="4"/>
  <c r="K142" i="4"/>
  <c r="J142" i="4"/>
  <c r="L141" i="4"/>
  <c r="K141" i="4"/>
  <c r="J141" i="4"/>
  <c r="L145" i="4"/>
  <c r="K145" i="4"/>
  <c r="J145" i="4"/>
  <c r="L153" i="4"/>
  <c r="K153" i="4"/>
  <c r="J153" i="4"/>
  <c r="L164" i="4"/>
  <c r="K164" i="4"/>
  <c r="J164" i="4"/>
  <c r="L166" i="4"/>
  <c r="K166" i="4"/>
  <c r="J166" i="4"/>
  <c r="L168" i="4"/>
  <c r="K168" i="4"/>
  <c r="J168" i="4"/>
  <c r="L170" i="4"/>
  <c r="K170" i="4"/>
  <c r="J170" i="4"/>
  <c r="L174" i="4"/>
  <c r="K174" i="4"/>
  <c r="J174" i="4"/>
  <c r="L178" i="4"/>
  <c r="K178" i="4"/>
  <c r="J178" i="4"/>
  <c r="L177" i="4"/>
  <c r="K177" i="4"/>
  <c r="J177" i="4"/>
  <c r="L183" i="4"/>
  <c r="K183" i="4"/>
  <c r="J183" i="4"/>
  <c r="L185" i="4"/>
  <c r="K185" i="4"/>
  <c r="J185" i="4"/>
  <c r="L188" i="4"/>
  <c r="K188" i="4"/>
  <c r="J188" i="4"/>
  <c r="L202" i="4"/>
  <c r="K202" i="4"/>
  <c r="J202" i="4"/>
  <c r="L214" i="4"/>
  <c r="K214" i="4"/>
  <c r="J214" i="4"/>
  <c r="L213" i="4"/>
  <c r="K213" i="4"/>
  <c r="J213" i="4"/>
  <c r="L212" i="4"/>
  <c r="K212" i="4"/>
  <c r="J212" i="4"/>
  <c r="L211" i="4"/>
  <c r="K211" i="4"/>
  <c r="J211" i="4"/>
  <c r="L210" i="4"/>
  <c r="K210" i="4"/>
  <c r="J210" i="4"/>
  <c r="L209" i="4"/>
  <c r="K209" i="4"/>
  <c r="J209" i="4"/>
  <c r="L208" i="4"/>
  <c r="K208" i="4"/>
  <c r="J208" i="4"/>
  <c r="L216" i="4"/>
  <c r="K216" i="4"/>
  <c r="J216" i="4"/>
  <c r="L226" i="4"/>
  <c r="K226" i="4"/>
  <c r="J226" i="4"/>
  <c r="L229" i="4"/>
  <c r="K229" i="4"/>
  <c r="J229" i="4"/>
  <c r="L235" i="4"/>
  <c r="K235" i="4"/>
  <c r="J235" i="4"/>
  <c r="L237" i="4"/>
  <c r="K237" i="4"/>
  <c r="J237" i="4"/>
  <c r="L239" i="4"/>
  <c r="K239" i="4"/>
  <c r="J239" i="4"/>
  <c r="L259" i="4"/>
  <c r="K259" i="4"/>
  <c r="J259" i="4"/>
  <c r="L261" i="4"/>
  <c r="K261" i="4"/>
  <c r="J261" i="4"/>
  <c r="L267" i="4"/>
  <c r="K267" i="4"/>
  <c r="J267" i="4"/>
  <c r="L275" i="4"/>
  <c r="K275" i="4"/>
  <c r="J275" i="4"/>
  <c r="L274" i="4"/>
  <c r="K274" i="4"/>
  <c r="J274" i="4"/>
  <c r="L278" i="4"/>
  <c r="K278" i="4"/>
  <c r="J278" i="4"/>
  <c r="L280" i="4"/>
  <c r="K280" i="4"/>
  <c r="J280" i="4"/>
  <c r="L282" i="4"/>
  <c r="K282" i="4"/>
  <c r="J282" i="4"/>
  <c r="L287" i="4"/>
  <c r="K287" i="4"/>
  <c r="J287" i="4"/>
  <c r="L289" i="4"/>
  <c r="K289" i="4"/>
  <c r="J289" i="4"/>
  <c r="L291" i="4"/>
  <c r="K291" i="4"/>
  <c r="J291" i="4"/>
  <c r="L293" i="4"/>
  <c r="K293" i="4"/>
  <c r="J293" i="4"/>
  <c r="L298" i="4"/>
  <c r="K298" i="4"/>
  <c r="J298" i="4"/>
  <c r="L300" i="4"/>
  <c r="K300" i="4"/>
  <c r="J300" i="4"/>
  <c r="L305" i="4"/>
  <c r="K305" i="4"/>
  <c r="J305" i="4"/>
  <c r="L307" i="4"/>
  <c r="K307" i="4"/>
  <c r="J307" i="4"/>
  <c r="L309" i="4"/>
  <c r="K309" i="4"/>
  <c r="J309" i="4"/>
  <c r="L312" i="4"/>
  <c r="K312" i="4"/>
  <c r="J312" i="4"/>
  <c r="L315" i="4"/>
  <c r="K315" i="4"/>
  <c r="J315" i="4"/>
  <c r="L314" i="4"/>
  <c r="K314" i="4"/>
  <c r="J314" i="4"/>
  <c r="L325" i="4"/>
  <c r="K325" i="4"/>
  <c r="J325" i="4"/>
  <c r="L324" i="4"/>
  <c r="K324" i="4"/>
  <c r="J324" i="4"/>
  <c r="L338" i="4"/>
  <c r="K338" i="4"/>
  <c r="J338" i="4"/>
  <c r="L341" i="4"/>
  <c r="K341" i="4"/>
  <c r="J341" i="4"/>
  <c r="L344" i="4"/>
  <c r="K344" i="4"/>
  <c r="J344" i="4"/>
  <c r="L353" i="4"/>
  <c r="K353" i="4"/>
  <c r="J353" i="4"/>
  <c r="L355" i="4"/>
  <c r="K355" i="4"/>
  <c r="J355" i="4"/>
  <c r="L357" i="4"/>
  <c r="K357" i="4"/>
  <c r="J357" i="4"/>
  <c r="L359" i="4"/>
  <c r="K359" i="4"/>
  <c r="J359" i="4"/>
  <c r="L361" i="4"/>
  <c r="K361" i="4"/>
  <c r="J361" i="4"/>
  <c r="L363" i="4"/>
  <c r="K363" i="4"/>
  <c r="J363" i="4"/>
  <c r="L370" i="4"/>
  <c r="K370" i="4"/>
  <c r="J370" i="4"/>
  <c r="L373" i="4"/>
  <c r="K373" i="4"/>
  <c r="J373" i="4"/>
  <c r="L377" i="4"/>
  <c r="K377" i="4"/>
  <c r="J377" i="4"/>
  <c r="L380" i="4"/>
  <c r="K380" i="4"/>
  <c r="J380" i="4"/>
  <c r="L379" i="4"/>
  <c r="K379" i="4"/>
  <c r="J379" i="4"/>
  <c r="L387" i="4"/>
  <c r="K387" i="4"/>
  <c r="J387" i="4"/>
  <c r="L391" i="4"/>
  <c r="K391" i="4"/>
  <c r="J391" i="4"/>
  <c r="L398" i="4"/>
  <c r="K398" i="4"/>
  <c r="J398" i="4"/>
  <c r="L401" i="4"/>
  <c r="K401" i="4"/>
  <c r="J401" i="4"/>
  <c r="L400" i="4"/>
  <c r="K400" i="4"/>
  <c r="J400" i="4"/>
  <c r="L403" i="4"/>
  <c r="K403" i="4"/>
  <c r="J403" i="4"/>
  <c r="L408" i="4"/>
  <c r="K408" i="4"/>
  <c r="J408" i="4"/>
  <c r="L415" i="4"/>
  <c r="K415" i="4"/>
  <c r="J415" i="4"/>
  <c r="L418" i="4"/>
  <c r="K418" i="4"/>
  <c r="J418" i="4"/>
  <c r="L423" i="4"/>
  <c r="K423" i="4"/>
  <c r="J423" i="4"/>
  <c r="L430" i="4"/>
  <c r="K430" i="4"/>
  <c r="J430" i="4"/>
  <c r="L434" i="4"/>
  <c r="K434" i="4"/>
  <c r="J434" i="4"/>
  <c r="L444" i="4"/>
  <c r="K444" i="4"/>
  <c r="J444" i="4"/>
  <c r="L446" i="4"/>
  <c r="K446" i="4"/>
  <c r="J446" i="4"/>
  <c r="L452" i="4"/>
  <c r="K452" i="4"/>
  <c r="J452" i="4"/>
  <c r="L458" i="4"/>
  <c r="K458" i="4"/>
  <c r="J458" i="4"/>
  <c r="L462" i="4"/>
  <c r="K462" i="4"/>
  <c r="J462" i="4"/>
  <c r="L461" i="4"/>
  <c r="K461" i="4"/>
  <c r="J461" i="4"/>
  <c r="L500" i="4"/>
  <c r="K500" i="4"/>
  <c r="J500" i="4"/>
  <c r="L502" i="4"/>
  <c r="K502" i="4"/>
  <c r="J502" i="4"/>
  <c r="L504" i="4"/>
  <c r="K504" i="4"/>
  <c r="J504" i="4"/>
  <c r="L506" i="4"/>
  <c r="K506" i="4"/>
  <c r="J506" i="4"/>
  <c r="L508" i="4"/>
  <c r="K508" i="4"/>
  <c r="J508" i="4"/>
  <c r="L512" i="4"/>
  <c r="K512" i="4"/>
  <c r="J512" i="4"/>
  <c r="L511" i="4"/>
  <c r="K511" i="4"/>
  <c r="J511" i="4"/>
  <c r="L517" i="4"/>
  <c r="K517" i="4"/>
  <c r="J517" i="4"/>
  <c r="L526" i="4"/>
  <c r="K526" i="4"/>
  <c r="J526" i="4"/>
  <c r="L538" i="4"/>
  <c r="K538" i="4"/>
  <c r="J538" i="4"/>
  <c r="L537" i="4"/>
  <c r="K537" i="4"/>
  <c r="J537" i="4"/>
  <c r="L541" i="4"/>
  <c r="K541" i="4"/>
  <c r="J541" i="4"/>
  <c r="L544" i="4"/>
  <c r="K544" i="4"/>
  <c r="J544" i="4"/>
  <c r="L550" i="4"/>
  <c r="K550" i="4"/>
  <c r="J550" i="4"/>
  <c r="L555" i="4"/>
  <c r="K555" i="4"/>
  <c r="J555" i="4"/>
  <c r="L554" i="4"/>
  <c r="K554" i="4"/>
  <c r="J554" i="4"/>
  <c r="L553" i="4"/>
  <c r="K553" i="4"/>
  <c r="J553" i="4"/>
  <c r="L562" i="4"/>
  <c r="K562" i="4"/>
  <c r="J562" i="4"/>
  <c r="L561" i="4"/>
  <c r="K561" i="4"/>
  <c r="J561" i="4"/>
  <c r="L568" i="4"/>
  <c r="K568" i="4"/>
  <c r="J568" i="4"/>
  <c r="L577" i="4"/>
  <c r="K577" i="4"/>
  <c r="J577" i="4"/>
  <c r="L601" i="4"/>
  <c r="K601" i="4"/>
  <c r="J601" i="4"/>
  <c r="L600" i="4"/>
  <c r="K600" i="4"/>
  <c r="J600" i="4"/>
  <c r="L616" i="4"/>
  <c r="K616" i="4"/>
  <c r="J616" i="4"/>
  <c r="L633" i="4"/>
  <c r="K633" i="4"/>
  <c r="J633" i="4"/>
  <c r="L636" i="4"/>
  <c r="K636" i="4"/>
  <c r="J636" i="4"/>
  <c r="L635" i="4"/>
  <c r="K635" i="4"/>
  <c r="J635" i="4"/>
  <c r="L644" i="4"/>
  <c r="K644" i="4"/>
  <c r="J644" i="4"/>
  <c r="L678" i="4"/>
  <c r="K678" i="4"/>
  <c r="J678" i="4"/>
  <c r="L677" i="4"/>
  <c r="K677" i="4"/>
  <c r="J677" i="4"/>
  <c r="L692" i="4"/>
  <c r="K692" i="4"/>
  <c r="J692" i="4"/>
  <c r="L691" i="4"/>
  <c r="K691" i="4"/>
  <c r="J691" i="4"/>
  <c r="L696" i="4"/>
  <c r="K696" i="4"/>
  <c r="J696" i="4"/>
  <c r="L695" i="4"/>
  <c r="K695" i="4"/>
  <c r="J695" i="4"/>
  <c r="L700" i="4"/>
  <c r="K700" i="4"/>
  <c r="J700" i="4"/>
  <c r="L707" i="4"/>
  <c r="K707" i="4"/>
  <c r="J707" i="4"/>
  <c r="L744" i="4"/>
  <c r="K744" i="4"/>
  <c r="J744" i="4"/>
  <c r="L772" i="4"/>
  <c r="K772" i="4"/>
  <c r="J772" i="4"/>
  <c r="L771" i="4"/>
  <c r="K771" i="4"/>
  <c r="J771" i="4"/>
  <c r="L774" i="4"/>
  <c r="K774" i="4"/>
  <c r="J774" i="4"/>
  <c r="L779" i="4"/>
  <c r="K779" i="4"/>
  <c r="J779" i="4"/>
  <c r="L783" i="4"/>
  <c r="K783" i="4"/>
  <c r="J783" i="4"/>
  <c r="L782" i="4"/>
  <c r="K782" i="4"/>
  <c r="J782" i="4"/>
  <c r="L785" i="4"/>
  <c r="K785" i="4"/>
  <c r="J785" i="4"/>
  <c r="L787" i="4"/>
  <c r="K787" i="4"/>
  <c r="J787" i="4"/>
  <c r="L796" i="4"/>
  <c r="K796" i="4"/>
  <c r="J796" i="4"/>
  <c r="L800" i="4"/>
  <c r="K800" i="4"/>
  <c r="J800" i="4"/>
  <c r="L799" i="4"/>
  <c r="K799" i="4"/>
  <c r="J799" i="4"/>
  <c r="L798" i="4"/>
  <c r="K798" i="4"/>
  <c r="J798" i="4"/>
  <c r="L805" i="4"/>
  <c r="K805" i="4"/>
  <c r="J805" i="4"/>
  <c r="L809" i="4"/>
  <c r="K809" i="4"/>
  <c r="J809" i="4"/>
  <c r="L808" i="4"/>
  <c r="K808" i="4"/>
  <c r="J808" i="4"/>
  <c r="L807" i="4"/>
  <c r="K807" i="4"/>
  <c r="J807" i="4"/>
  <c r="L811" i="4"/>
  <c r="K811" i="4"/>
  <c r="J811" i="4"/>
  <c r="L814" i="4"/>
  <c r="K814" i="4"/>
  <c r="J814" i="4"/>
  <c r="L813" i="4"/>
  <c r="K813" i="4"/>
  <c r="J813" i="4"/>
  <c r="L816" i="4"/>
  <c r="K816" i="4"/>
  <c r="J816" i="4"/>
  <c r="L817" i="4"/>
  <c r="K817" i="4"/>
  <c r="J817" i="4"/>
  <c r="AK425" i="4"/>
  <c r="AL425" i="4"/>
  <c r="AM425" i="4"/>
  <c r="AN425" i="4"/>
  <c r="AO425" i="4"/>
  <c r="AP425" i="4"/>
  <c r="AQ425" i="4"/>
  <c r="AK426" i="4"/>
  <c r="AL426" i="4"/>
  <c r="AM426" i="4"/>
  <c r="AN426" i="4"/>
  <c r="AO426" i="4"/>
  <c r="AP426" i="4"/>
  <c r="AQ426" i="4"/>
  <c r="AK427" i="4"/>
  <c r="AL427" i="4"/>
  <c r="AM427" i="4"/>
  <c r="AN427" i="4"/>
  <c r="AO427" i="4"/>
  <c r="AP427" i="4"/>
  <c r="AQ427" i="4"/>
  <c r="AK428" i="4"/>
  <c r="AL428" i="4"/>
  <c r="AM428" i="4"/>
  <c r="AN428" i="4"/>
  <c r="AO428" i="4"/>
  <c r="AP428" i="4"/>
  <c r="AQ428" i="4"/>
  <c r="AK429" i="4"/>
  <c r="AL429" i="4"/>
  <c r="AM429" i="4"/>
  <c r="AN429" i="4"/>
  <c r="AO429" i="4"/>
  <c r="AP429" i="4"/>
  <c r="AQ429" i="4"/>
  <c r="AK430" i="4"/>
  <c r="AL430" i="4"/>
  <c r="AM430" i="4"/>
  <c r="AN430" i="4"/>
  <c r="AO430" i="4"/>
  <c r="AP430" i="4"/>
  <c r="AQ430" i="4"/>
  <c r="AK431" i="4"/>
  <c r="AL431" i="4"/>
  <c r="AM431" i="4"/>
  <c r="AN431" i="4"/>
  <c r="AO431" i="4"/>
  <c r="AP431" i="4"/>
  <c r="AQ431" i="4"/>
  <c r="AK432" i="4"/>
  <c r="AL432" i="4"/>
  <c r="AM432" i="4"/>
  <c r="AN432" i="4"/>
  <c r="AO432" i="4"/>
  <c r="AP432" i="4"/>
  <c r="AQ432" i="4"/>
  <c r="AK433" i="4"/>
  <c r="AL433" i="4"/>
  <c r="AM433" i="4"/>
  <c r="AN433" i="4"/>
  <c r="AO433" i="4"/>
  <c r="AP433" i="4"/>
  <c r="AQ433" i="4"/>
  <c r="AK434" i="4"/>
  <c r="AL434" i="4"/>
  <c r="AM434" i="4"/>
  <c r="AN434" i="4"/>
  <c r="AO434" i="4"/>
  <c r="AP434" i="4"/>
  <c r="AQ434" i="4"/>
  <c r="AK435" i="4"/>
  <c r="AL435" i="4"/>
  <c r="AM435" i="4"/>
  <c r="AN435" i="4"/>
  <c r="AO435" i="4"/>
  <c r="AP435" i="4"/>
  <c r="AQ435" i="4"/>
  <c r="AK436" i="4"/>
  <c r="AL436" i="4"/>
  <c r="AM436" i="4"/>
  <c r="AN436" i="4"/>
  <c r="AO436" i="4"/>
  <c r="AP436" i="4"/>
  <c r="AQ436" i="4"/>
  <c r="AK437" i="4"/>
  <c r="AL437" i="4"/>
  <c r="AM437" i="4"/>
  <c r="AN437" i="4"/>
  <c r="AO437" i="4"/>
  <c r="AP437" i="4"/>
  <c r="AQ437" i="4"/>
  <c r="AK438" i="4"/>
  <c r="AL438" i="4"/>
  <c r="AM438" i="4"/>
  <c r="AN438" i="4"/>
  <c r="AO438" i="4"/>
  <c r="AP438" i="4"/>
  <c r="AQ438" i="4"/>
  <c r="AK439" i="4"/>
  <c r="AL439" i="4"/>
  <c r="AM439" i="4"/>
  <c r="AN439" i="4"/>
  <c r="AO439" i="4"/>
  <c r="AP439" i="4"/>
  <c r="AQ439" i="4"/>
  <c r="AK440" i="4"/>
  <c r="AL440" i="4"/>
  <c r="AM440" i="4"/>
  <c r="AN440" i="4"/>
  <c r="AO440" i="4"/>
  <c r="AP440" i="4"/>
  <c r="AQ440" i="4"/>
  <c r="AK441" i="4"/>
  <c r="AL441" i="4"/>
  <c r="AM441" i="4"/>
  <c r="AN441" i="4"/>
  <c r="AO441" i="4"/>
  <c r="AP441" i="4"/>
  <c r="AQ441" i="4"/>
  <c r="AK442" i="4"/>
  <c r="AL442" i="4"/>
  <c r="AM442" i="4"/>
  <c r="AN442" i="4"/>
  <c r="AO442" i="4"/>
  <c r="AP442" i="4"/>
  <c r="AQ442" i="4"/>
  <c r="AK443" i="4"/>
  <c r="AL443" i="4"/>
  <c r="AM443" i="4"/>
  <c r="AN443" i="4"/>
  <c r="AO443" i="4"/>
  <c r="AP443" i="4"/>
  <c r="AQ443" i="4"/>
  <c r="AK444" i="4"/>
  <c r="AL444" i="4"/>
  <c r="AM444" i="4"/>
  <c r="AN444" i="4"/>
  <c r="AO444" i="4"/>
  <c r="AP444" i="4"/>
  <c r="AQ444" i="4"/>
  <c r="AK445" i="4"/>
  <c r="AL445" i="4"/>
  <c r="AM445" i="4"/>
  <c r="AN445" i="4"/>
  <c r="AO445" i="4"/>
  <c r="AP445" i="4"/>
  <c r="AQ445" i="4"/>
  <c r="AK446" i="4"/>
  <c r="AL446" i="4"/>
  <c r="AM446" i="4"/>
  <c r="AN446" i="4"/>
  <c r="AO446" i="4"/>
  <c r="AP446" i="4"/>
  <c r="AQ446" i="4"/>
  <c r="AK447" i="4"/>
  <c r="AL447" i="4"/>
  <c r="AM447" i="4"/>
  <c r="AN447" i="4"/>
  <c r="AO447" i="4"/>
  <c r="AP447" i="4"/>
  <c r="AQ447" i="4"/>
  <c r="AK448" i="4"/>
  <c r="AL448" i="4"/>
  <c r="AM448" i="4"/>
  <c r="AN448" i="4"/>
  <c r="AO448" i="4"/>
  <c r="AP448" i="4"/>
  <c r="AQ448" i="4"/>
  <c r="AK449" i="4"/>
  <c r="AL449" i="4"/>
  <c r="AM449" i="4"/>
  <c r="AN449" i="4"/>
  <c r="AO449" i="4"/>
  <c r="AP449" i="4"/>
  <c r="AQ449" i="4"/>
  <c r="AK450" i="4"/>
  <c r="AL450" i="4"/>
  <c r="AM450" i="4"/>
  <c r="AN450" i="4"/>
  <c r="AO450" i="4"/>
  <c r="AP450" i="4"/>
  <c r="AQ450" i="4"/>
  <c r="AK451" i="4"/>
  <c r="AL451" i="4"/>
  <c r="AM451" i="4"/>
  <c r="AN451" i="4"/>
  <c r="AO451" i="4"/>
  <c r="AP451" i="4"/>
  <c r="AQ451" i="4"/>
  <c r="AK452" i="4"/>
  <c r="AL452" i="4"/>
  <c r="AM452" i="4"/>
  <c r="AN452" i="4"/>
  <c r="AO452" i="4"/>
  <c r="AP452" i="4"/>
  <c r="AQ452" i="4"/>
  <c r="AK453" i="4"/>
  <c r="AL453" i="4"/>
  <c r="AM453" i="4"/>
  <c r="AN453" i="4"/>
  <c r="AO453" i="4"/>
  <c r="AP453" i="4"/>
  <c r="AQ453" i="4"/>
  <c r="AK454" i="4"/>
  <c r="AL454" i="4"/>
  <c r="AM454" i="4"/>
  <c r="AN454" i="4"/>
  <c r="AO454" i="4"/>
  <c r="AP454" i="4"/>
  <c r="AQ454" i="4"/>
  <c r="AK455" i="4"/>
  <c r="AL455" i="4"/>
  <c r="AM455" i="4"/>
  <c r="AN455" i="4"/>
  <c r="AO455" i="4"/>
  <c r="AP455" i="4"/>
  <c r="AQ455" i="4"/>
  <c r="AK456" i="4"/>
  <c r="AL456" i="4"/>
  <c r="AM456" i="4"/>
  <c r="AN456" i="4"/>
  <c r="AO456" i="4"/>
  <c r="AP456" i="4"/>
  <c r="AQ456" i="4"/>
  <c r="AK457" i="4"/>
  <c r="AL457" i="4"/>
  <c r="AM457" i="4"/>
  <c r="AN457" i="4"/>
  <c r="AO457" i="4"/>
  <c r="AP457" i="4"/>
  <c r="AQ457" i="4"/>
  <c r="AK458" i="4"/>
  <c r="AL458" i="4"/>
  <c r="AM458" i="4"/>
  <c r="AN458" i="4"/>
  <c r="AO458" i="4"/>
  <c r="AP458" i="4"/>
  <c r="AQ458" i="4"/>
  <c r="AK459" i="4"/>
  <c r="AL459" i="4"/>
  <c r="AM459" i="4"/>
  <c r="AN459" i="4"/>
  <c r="AO459" i="4"/>
  <c r="AP459" i="4"/>
  <c r="AQ459" i="4"/>
  <c r="AK460" i="4"/>
  <c r="AL460" i="4"/>
  <c r="AM460" i="4"/>
  <c r="AN460" i="4"/>
  <c r="AO460" i="4"/>
  <c r="AP460" i="4"/>
  <c r="AQ460" i="4"/>
  <c r="AK461" i="4"/>
  <c r="AL461" i="4"/>
  <c r="AM461" i="4"/>
  <c r="AN461" i="4"/>
  <c r="AO461" i="4"/>
  <c r="AP461" i="4"/>
  <c r="AQ461" i="4"/>
  <c r="AK462" i="4"/>
  <c r="AL462" i="4"/>
  <c r="AM462" i="4"/>
  <c r="AN462" i="4"/>
  <c r="AO462" i="4"/>
  <c r="AP462" i="4"/>
  <c r="AQ462" i="4"/>
  <c r="AK463" i="4"/>
  <c r="AL463" i="4"/>
  <c r="AM463" i="4"/>
  <c r="AN463" i="4"/>
  <c r="AO463" i="4"/>
  <c r="AP463" i="4"/>
  <c r="AQ463" i="4"/>
  <c r="AK464" i="4"/>
  <c r="AL464" i="4"/>
  <c r="AM464" i="4"/>
  <c r="AN464" i="4"/>
  <c r="AO464" i="4"/>
  <c r="AP464" i="4"/>
  <c r="AQ464" i="4"/>
  <c r="AK465" i="4"/>
  <c r="AL465" i="4"/>
  <c r="AM465" i="4"/>
  <c r="AN465" i="4"/>
  <c r="AO465" i="4"/>
  <c r="AP465" i="4"/>
  <c r="AQ465" i="4"/>
  <c r="AK466" i="4"/>
  <c r="AL466" i="4"/>
  <c r="AM466" i="4"/>
  <c r="AN466" i="4"/>
  <c r="AO466" i="4"/>
  <c r="AP466" i="4"/>
  <c r="AQ466" i="4"/>
  <c r="AK467" i="4"/>
  <c r="AL467" i="4"/>
  <c r="AM467" i="4"/>
  <c r="AN467" i="4"/>
  <c r="AO467" i="4"/>
  <c r="AP467" i="4"/>
  <c r="AQ467" i="4"/>
  <c r="AK468" i="4"/>
  <c r="AL468" i="4"/>
  <c r="AM468" i="4"/>
  <c r="AN468" i="4"/>
  <c r="AO468" i="4"/>
  <c r="AP468" i="4"/>
  <c r="AQ468" i="4"/>
  <c r="AK469" i="4"/>
  <c r="AL469" i="4"/>
  <c r="AM469" i="4"/>
  <c r="AN469" i="4"/>
  <c r="AO469" i="4"/>
  <c r="AP469" i="4"/>
  <c r="AQ469" i="4"/>
  <c r="AK470" i="4"/>
  <c r="AL470" i="4"/>
  <c r="AM470" i="4"/>
  <c r="AN470" i="4"/>
  <c r="AO470" i="4"/>
  <c r="AP470" i="4"/>
  <c r="AQ470" i="4"/>
  <c r="AK471" i="4"/>
  <c r="AL471" i="4"/>
  <c r="AM471" i="4"/>
  <c r="AN471" i="4"/>
  <c r="AO471" i="4"/>
  <c r="AP471" i="4"/>
  <c r="AQ471" i="4"/>
  <c r="AK472" i="4"/>
  <c r="AL472" i="4"/>
  <c r="AM472" i="4"/>
  <c r="AN472" i="4"/>
  <c r="AO472" i="4"/>
  <c r="AP472" i="4"/>
  <c r="AQ472" i="4"/>
  <c r="AK473" i="4"/>
  <c r="AL473" i="4"/>
  <c r="AM473" i="4"/>
  <c r="AN473" i="4"/>
  <c r="AO473" i="4"/>
  <c r="AP473" i="4"/>
  <c r="AQ473" i="4"/>
  <c r="AK474" i="4"/>
  <c r="AL474" i="4"/>
  <c r="AM474" i="4"/>
  <c r="AN474" i="4"/>
  <c r="AO474" i="4"/>
  <c r="AP474" i="4"/>
  <c r="AQ474" i="4"/>
  <c r="AK475" i="4"/>
  <c r="AL475" i="4"/>
  <c r="AM475" i="4"/>
  <c r="AN475" i="4"/>
  <c r="AO475" i="4"/>
  <c r="AP475" i="4"/>
  <c r="AQ475" i="4"/>
  <c r="AK476" i="4"/>
  <c r="AL476" i="4"/>
  <c r="AM476" i="4"/>
  <c r="AN476" i="4"/>
  <c r="AO476" i="4"/>
  <c r="AP476" i="4"/>
  <c r="AQ476" i="4"/>
  <c r="AK477" i="4"/>
  <c r="AL477" i="4"/>
  <c r="AM477" i="4"/>
  <c r="AN477" i="4"/>
  <c r="AO477" i="4"/>
  <c r="AP477" i="4"/>
  <c r="AQ477" i="4"/>
  <c r="AK478" i="4"/>
  <c r="AL478" i="4"/>
  <c r="AM478" i="4"/>
  <c r="AN478" i="4"/>
  <c r="AO478" i="4"/>
  <c r="AP478" i="4"/>
  <c r="AQ478" i="4"/>
  <c r="AK479" i="4"/>
  <c r="AL479" i="4"/>
  <c r="AM479" i="4"/>
  <c r="AN479" i="4"/>
  <c r="AO479" i="4"/>
  <c r="AP479" i="4"/>
  <c r="AQ479" i="4"/>
  <c r="AK480" i="4"/>
  <c r="AL480" i="4"/>
  <c r="AM480" i="4"/>
  <c r="AN480" i="4"/>
  <c r="AO480" i="4"/>
  <c r="AP480" i="4"/>
  <c r="AQ480" i="4"/>
  <c r="AK481" i="4"/>
  <c r="AL481" i="4"/>
  <c r="AM481" i="4"/>
  <c r="AN481" i="4"/>
  <c r="AO481" i="4"/>
  <c r="AP481" i="4"/>
  <c r="AQ481" i="4"/>
  <c r="AK482" i="4"/>
  <c r="AL482" i="4"/>
  <c r="AM482" i="4"/>
  <c r="AN482" i="4"/>
  <c r="AO482" i="4"/>
  <c r="AP482" i="4"/>
  <c r="AQ482" i="4"/>
  <c r="AK483" i="4"/>
  <c r="AL483" i="4"/>
  <c r="AM483" i="4"/>
  <c r="AN483" i="4"/>
  <c r="AO483" i="4"/>
  <c r="AP483" i="4"/>
  <c r="AQ483" i="4"/>
  <c r="AK484" i="4"/>
  <c r="AL484" i="4"/>
  <c r="AM484" i="4"/>
  <c r="AN484" i="4"/>
  <c r="AO484" i="4"/>
  <c r="AP484" i="4"/>
  <c r="AQ484" i="4"/>
  <c r="AK485" i="4"/>
  <c r="AL485" i="4"/>
  <c r="AM485" i="4"/>
  <c r="AN485" i="4"/>
  <c r="AO485" i="4"/>
  <c r="AP485" i="4"/>
  <c r="AQ485" i="4"/>
  <c r="AK486" i="4"/>
  <c r="AL486" i="4"/>
  <c r="AM486" i="4"/>
  <c r="AN486" i="4"/>
  <c r="AO486" i="4"/>
  <c r="AP486" i="4"/>
  <c r="AQ486" i="4"/>
  <c r="AK487" i="4"/>
  <c r="AL487" i="4"/>
  <c r="AM487" i="4"/>
  <c r="AN487" i="4"/>
  <c r="AO487" i="4"/>
  <c r="AP487" i="4"/>
  <c r="AQ487" i="4"/>
  <c r="AK488" i="4"/>
  <c r="AL488" i="4"/>
  <c r="AM488" i="4"/>
  <c r="AN488" i="4"/>
  <c r="AO488" i="4"/>
  <c r="AP488" i="4"/>
  <c r="AQ488" i="4"/>
  <c r="AK489" i="4"/>
  <c r="AL489" i="4"/>
  <c r="AM489" i="4"/>
  <c r="AN489" i="4"/>
  <c r="AO489" i="4"/>
  <c r="AP489" i="4"/>
  <c r="AQ489" i="4"/>
  <c r="AK490" i="4"/>
  <c r="AL490" i="4"/>
  <c r="AM490" i="4"/>
  <c r="AN490" i="4"/>
  <c r="AO490" i="4"/>
  <c r="AP490" i="4"/>
  <c r="AQ490" i="4"/>
  <c r="AK491" i="4"/>
  <c r="AL491" i="4"/>
  <c r="AM491" i="4"/>
  <c r="AN491" i="4"/>
  <c r="AO491" i="4"/>
  <c r="AP491" i="4"/>
  <c r="AQ491" i="4"/>
  <c r="AK492" i="4"/>
  <c r="AL492" i="4"/>
  <c r="AM492" i="4"/>
  <c r="AN492" i="4"/>
  <c r="AO492" i="4"/>
  <c r="AP492" i="4"/>
  <c r="AQ492" i="4"/>
  <c r="AK493" i="4"/>
  <c r="AL493" i="4"/>
  <c r="AM493" i="4"/>
  <c r="AN493" i="4"/>
  <c r="AO493" i="4"/>
  <c r="AP493" i="4"/>
  <c r="AQ493" i="4"/>
  <c r="AK494" i="4"/>
  <c r="AL494" i="4"/>
  <c r="AM494" i="4"/>
  <c r="AN494" i="4"/>
  <c r="AO494" i="4"/>
  <c r="AP494" i="4"/>
  <c r="AQ494" i="4"/>
  <c r="AK495" i="4"/>
  <c r="AL495" i="4"/>
  <c r="AM495" i="4"/>
  <c r="AN495" i="4"/>
  <c r="AO495" i="4"/>
  <c r="AP495" i="4"/>
  <c r="AQ495" i="4"/>
  <c r="AK496" i="4"/>
  <c r="AL496" i="4"/>
  <c r="AM496" i="4"/>
  <c r="AN496" i="4"/>
  <c r="AO496" i="4"/>
  <c r="AP496" i="4"/>
  <c r="AQ496" i="4"/>
  <c r="AK497" i="4"/>
  <c r="AL497" i="4"/>
  <c r="AM497" i="4"/>
  <c r="AN497" i="4"/>
  <c r="AO497" i="4"/>
  <c r="AP497" i="4"/>
  <c r="AQ497" i="4"/>
  <c r="AK498" i="4"/>
  <c r="AL498" i="4"/>
  <c r="AM498" i="4"/>
  <c r="AN498" i="4"/>
  <c r="AO498" i="4"/>
  <c r="AP498" i="4"/>
  <c r="AQ498" i="4"/>
  <c r="AK499" i="4"/>
  <c r="AL499" i="4"/>
  <c r="AM499" i="4"/>
  <c r="AN499" i="4"/>
  <c r="AO499" i="4"/>
  <c r="AP499" i="4"/>
  <c r="AQ499" i="4"/>
  <c r="AK500" i="4"/>
  <c r="AL500" i="4"/>
  <c r="AM500" i="4"/>
  <c r="AN500" i="4"/>
  <c r="AO500" i="4"/>
  <c r="AP500" i="4"/>
  <c r="AQ500" i="4"/>
  <c r="AK501" i="4"/>
  <c r="AL501" i="4"/>
  <c r="AM501" i="4"/>
  <c r="AN501" i="4"/>
  <c r="AO501" i="4"/>
  <c r="AP501" i="4"/>
  <c r="AQ501" i="4"/>
  <c r="AK502" i="4"/>
  <c r="AL502" i="4"/>
  <c r="AM502" i="4"/>
  <c r="AN502" i="4"/>
  <c r="AO502" i="4"/>
  <c r="AP502" i="4"/>
  <c r="AQ502" i="4"/>
  <c r="AK503" i="4"/>
  <c r="AL503" i="4"/>
  <c r="AM503" i="4"/>
  <c r="AN503" i="4"/>
  <c r="AO503" i="4"/>
  <c r="AP503" i="4"/>
  <c r="AQ503" i="4"/>
  <c r="AK504" i="4"/>
  <c r="AL504" i="4"/>
  <c r="AM504" i="4"/>
  <c r="AN504" i="4"/>
  <c r="AO504" i="4"/>
  <c r="AP504" i="4"/>
  <c r="AQ504" i="4"/>
  <c r="AK505" i="4"/>
  <c r="AL505" i="4"/>
  <c r="AM505" i="4"/>
  <c r="AN505" i="4"/>
  <c r="AO505" i="4"/>
  <c r="AP505" i="4"/>
  <c r="AQ505" i="4"/>
  <c r="AK506" i="4"/>
  <c r="AL506" i="4"/>
  <c r="AM506" i="4"/>
  <c r="AN506" i="4"/>
  <c r="AO506" i="4"/>
  <c r="AP506" i="4"/>
  <c r="AQ506" i="4"/>
  <c r="AK507" i="4"/>
  <c r="AL507" i="4"/>
  <c r="AM507" i="4"/>
  <c r="AN507" i="4"/>
  <c r="AO507" i="4"/>
  <c r="AP507" i="4"/>
  <c r="AQ507" i="4"/>
  <c r="AK508" i="4"/>
  <c r="AL508" i="4"/>
  <c r="AM508" i="4"/>
  <c r="AN508" i="4"/>
  <c r="AO508" i="4"/>
  <c r="AP508" i="4"/>
  <c r="AQ508" i="4"/>
  <c r="AK509" i="4"/>
  <c r="AL509" i="4"/>
  <c r="AM509" i="4"/>
  <c r="AN509" i="4"/>
  <c r="AO509" i="4"/>
  <c r="AP509" i="4"/>
  <c r="AQ509" i="4"/>
  <c r="AK510" i="4"/>
  <c r="AL510" i="4"/>
  <c r="AM510" i="4"/>
  <c r="AN510" i="4"/>
  <c r="AO510" i="4"/>
  <c r="AP510" i="4"/>
  <c r="AQ510" i="4"/>
  <c r="AK511" i="4"/>
  <c r="AL511" i="4"/>
  <c r="AM511" i="4"/>
  <c r="AN511" i="4"/>
  <c r="AO511" i="4"/>
  <c r="AP511" i="4"/>
  <c r="AQ511" i="4"/>
  <c r="AK512" i="4"/>
  <c r="AL512" i="4"/>
  <c r="AM512" i="4"/>
  <c r="AN512" i="4"/>
  <c r="AO512" i="4"/>
  <c r="AP512" i="4"/>
  <c r="AQ512" i="4"/>
  <c r="AK513" i="4"/>
  <c r="AL513" i="4"/>
  <c r="AM513" i="4"/>
  <c r="AN513" i="4"/>
  <c r="AO513" i="4"/>
  <c r="AP513" i="4"/>
  <c r="AQ513" i="4"/>
  <c r="AK514" i="4"/>
  <c r="AL514" i="4"/>
  <c r="AM514" i="4"/>
  <c r="AN514" i="4"/>
  <c r="AO514" i="4"/>
  <c r="AP514" i="4"/>
  <c r="AQ514" i="4"/>
  <c r="AK515" i="4"/>
  <c r="AL515" i="4"/>
  <c r="AM515" i="4"/>
  <c r="AN515" i="4"/>
  <c r="AO515" i="4"/>
  <c r="AP515" i="4"/>
  <c r="AQ515" i="4"/>
  <c r="AK516" i="4"/>
  <c r="AL516" i="4"/>
  <c r="AM516" i="4"/>
  <c r="AN516" i="4"/>
  <c r="AO516" i="4"/>
  <c r="AP516" i="4"/>
  <c r="AQ516" i="4"/>
  <c r="AK517" i="4"/>
  <c r="AL517" i="4"/>
  <c r="AM517" i="4"/>
  <c r="AN517" i="4"/>
  <c r="AO517" i="4"/>
  <c r="AP517" i="4"/>
  <c r="AQ517" i="4"/>
  <c r="AK518" i="4"/>
  <c r="AL518" i="4"/>
  <c r="AM518" i="4"/>
  <c r="AN518" i="4"/>
  <c r="AO518" i="4"/>
  <c r="AP518" i="4"/>
  <c r="AQ518" i="4"/>
  <c r="AK519" i="4"/>
  <c r="AL519" i="4"/>
  <c r="AM519" i="4"/>
  <c r="AN519" i="4"/>
  <c r="AO519" i="4"/>
  <c r="AP519" i="4"/>
  <c r="AQ519" i="4"/>
  <c r="AK520" i="4"/>
  <c r="AL520" i="4"/>
  <c r="AM520" i="4"/>
  <c r="AN520" i="4"/>
  <c r="AO520" i="4"/>
  <c r="AP520" i="4"/>
  <c r="AQ520" i="4"/>
  <c r="AK521" i="4"/>
  <c r="AL521" i="4"/>
  <c r="AM521" i="4"/>
  <c r="AN521" i="4"/>
  <c r="AO521" i="4"/>
  <c r="AP521" i="4"/>
  <c r="AQ521" i="4"/>
  <c r="AK522" i="4"/>
  <c r="AL522" i="4"/>
  <c r="AM522" i="4"/>
  <c r="AN522" i="4"/>
  <c r="AO522" i="4"/>
  <c r="AP522" i="4"/>
  <c r="AQ522" i="4"/>
  <c r="AK523" i="4"/>
  <c r="AL523" i="4"/>
  <c r="AM523" i="4"/>
  <c r="AN523" i="4"/>
  <c r="AO523" i="4"/>
  <c r="AP523" i="4"/>
  <c r="AQ523" i="4"/>
  <c r="AK524" i="4"/>
  <c r="AL524" i="4"/>
  <c r="AM524" i="4"/>
  <c r="AN524" i="4"/>
  <c r="AO524" i="4"/>
  <c r="AP524" i="4"/>
  <c r="AQ524" i="4"/>
  <c r="AK525" i="4"/>
  <c r="AL525" i="4"/>
  <c r="AM525" i="4"/>
  <c r="AN525" i="4"/>
  <c r="AO525" i="4"/>
  <c r="AP525" i="4"/>
  <c r="AQ525" i="4"/>
  <c r="AK526" i="4"/>
  <c r="AL526" i="4"/>
  <c r="AM526" i="4"/>
  <c r="AN526" i="4"/>
  <c r="AO526" i="4"/>
  <c r="AP526" i="4"/>
  <c r="AQ526" i="4"/>
  <c r="AK527" i="4"/>
  <c r="AL527" i="4"/>
  <c r="AM527" i="4"/>
  <c r="AN527" i="4"/>
  <c r="AO527" i="4"/>
  <c r="AP527" i="4"/>
  <c r="AQ527" i="4"/>
  <c r="AK528" i="4"/>
  <c r="AL528" i="4"/>
  <c r="AM528" i="4"/>
  <c r="AN528" i="4"/>
  <c r="AO528" i="4"/>
  <c r="AP528" i="4"/>
  <c r="AQ528" i="4"/>
  <c r="AK529" i="4"/>
  <c r="AL529" i="4"/>
  <c r="AM529" i="4"/>
  <c r="AN529" i="4"/>
  <c r="AO529" i="4"/>
  <c r="AP529" i="4"/>
  <c r="AQ529" i="4"/>
  <c r="AK530" i="4"/>
  <c r="AL530" i="4"/>
  <c r="AM530" i="4"/>
  <c r="AN530" i="4"/>
  <c r="AO530" i="4"/>
  <c r="AP530" i="4"/>
  <c r="AQ530" i="4"/>
  <c r="AK531" i="4"/>
  <c r="AL531" i="4"/>
  <c r="AM531" i="4"/>
  <c r="AN531" i="4"/>
  <c r="AO531" i="4"/>
  <c r="AP531" i="4"/>
  <c r="AQ531" i="4"/>
  <c r="AK532" i="4"/>
  <c r="AL532" i="4"/>
  <c r="AM532" i="4"/>
  <c r="AN532" i="4"/>
  <c r="AO532" i="4"/>
  <c r="AP532" i="4"/>
  <c r="AQ532" i="4"/>
  <c r="AK533" i="4"/>
  <c r="AL533" i="4"/>
  <c r="AM533" i="4"/>
  <c r="AN533" i="4"/>
  <c r="AO533" i="4"/>
  <c r="AP533" i="4"/>
  <c r="AQ533" i="4"/>
  <c r="AK534" i="4"/>
  <c r="AL534" i="4"/>
  <c r="AM534" i="4"/>
  <c r="AN534" i="4"/>
  <c r="AO534" i="4"/>
  <c r="AP534" i="4"/>
  <c r="AQ534" i="4"/>
  <c r="AK535" i="4"/>
  <c r="AL535" i="4"/>
  <c r="AM535" i="4"/>
  <c r="AN535" i="4"/>
  <c r="AO535" i="4"/>
  <c r="AP535" i="4"/>
  <c r="AQ535" i="4"/>
  <c r="AK536" i="4"/>
  <c r="AL536" i="4"/>
  <c r="AM536" i="4"/>
  <c r="AN536" i="4"/>
  <c r="AO536" i="4"/>
  <c r="AP536" i="4"/>
  <c r="AQ536" i="4"/>
  <c r="AK537" i="4"/>
  <c r="AL537" i="4"/>
  <c r="AM537" i="4"/>
  <c r="AN537" i="4"/>
  <c r="AO537" i="4"/>
  <c r="AP537" i="4"/>
  <c r="AQ537" i="4"/>
  <c r="AK538" i="4"/>
  <c r="AL538" i="4"/>
  <c r="AM538" i="4"/>
  <c r="AN538" i="4"/>
  <c r="AO538" i="4"/>
  <c r="AP538" i="4"/>
  <c r="AQ538" i="4"/>
  <c r="AK539" i="4"/>
  <c r="AL539" i="4"/>
  <c r="AM539" i="4"/>
  <c r="AN539" i="4"/>
  <c r="AO539" i="4"/>
  <c r="AP539" i="4"/>
  <c r="AQ539" i="4"/>
  <c r="AK540" i="4"/>
  <c r="AL540" i="4"/>
  <c r="AM540" i="4"/>
  <c r="AN540" i="4"/>
  <c r="AO540" i="4"/>
  <c r="AP540" i="4"/>
  <c r="AQ540" i="4"/>
  <c r="AK541" i="4"/>
  <c r="AL541" i="4"/>
  <c r="AM541" i="4"/>
  <c r="AN541" i="4"/>
  <c r="AO541" i="4"/>
  <c r="AP541" i="4"/>
  <c r="AQ541" i="4"/>
  <c r="AK542" i="4"/>
  <c r="AL542" i="4"/>
  <c r="AM542" i="4"/>
  <c r="AN542" i="4"/>
  <c r="AO542" i="4"/>
  <c r="AP542" i="4"/>
  <c r="AQ542" i="4"/>
  <c r="AK543" i="4"/>
  <c r="AL543" i="4"/>
  <c r="AM543" i="4"/>
  <c r="AN543" i="4"/>
  <c r="AO543" i="4"/>
  <c r="AP543" i="4"/>
  <c r="AQ543" i="4"/>
  <c r="AK544" i="4"/>
  <c r="AL544" i="4"/>
  <c r="AM544" i="4"/>
  <c r="AN544" i="4"/>
  <c r="AO544" i="4"/>
  <c r="AP544" i="4"/>
  <c r="AQ544" i="4"/>
  <c r="AK545" i="4"/>
  <c r="AL545" i="4"/>
  <c r="AM545" i="4"/>
  <c r="AN545" i="4"/>
  <c r="AO545" i="4"/>
  <c r="AP545" i="4"/>
  <c r="AQ545" i="4"/>
  <c r="AK546" i="4"/>
  <c r="AL546" i="4"/>
  <c r="AM546" i="4"/>
  <c r="AN546" i="4"/>
  <c r="AO546" i="4"/>
  <c r="AP546" i="4"/>
  <c r="AQ546" i="4"/>
  <c r="AK547" i="4"/>
  <c r="AL547" i="4"/>
  <c r="AM547" i="4"/>
  <c r="AN547" i="4"/>
  <c r="AO547" i="4"/>
  <c r="AP547" i="4"/>
  <c r="AQ547" i="4"/>
  <c r="AK548" i="4"/>
  <c r="AL548" i="4"/>
  <c r="AM548" i="4"/>
  <c r="AN548" i="4"/>
  <c r="AO548" i="4"/>
  <c r="AP548" i="4"/>
  <c r="AQ548" i="4"/>
  <c r="AK549" i="4"/>
  <c r="AL549" i="4"/>
  <c r="AM549" i="4"/>
  <c r="AN549" i="4"/>
  <c r="AO549" i="4"/>
  <c r="AP549" i="4"/>
  <c r="AQ549" i="4"/>
  <c r="AK550" i="4"/>
  <c r="AL550" i="4"/>
  <c r="AM550" i="4"/>
  <c r="AN550" i="4"/>
  <c r="AO550" i="4"/>
  <c r="AP550" i="4"/>
  <c r="AQ550" i="4"/>
  <c r="AK551" i="4"/>
  <c r="AL551" i="4"/>
  <c r="AM551" i="4"/>
  <c r="AN551" i="4"/>
  <c r="AO551" i="4"/>
  <c r="AP551" i="4"/>
  <c r="AQ551" i="4"/>
  <c r="AK552" i="4"/>
  <c r="AL552" i="4"/>
  <c r="AM552" i="4"/>
  <c r="AN552" i="4"/>
  <c r="AO552" i="4"/>
  <c r="AP552" i="4"/>
  <c r="AQ552" i="4"/>
  <c r="AK553" i="4"/>
  <c r="AL553" i="4"/>
  <c r="AM553" i="4"/>
  <c r="AN553" i="4"/>
  <c r="AO553" i="4"/>
  <c r="AP553" i="4"/>
  <c r="AQ553" i="4"/>
  <c r="AK554" i="4"/>
  <c r="AL554" i="4"/>
  <c r="AM554" i="4"/>
  <c r="AN554" i="4"/>
  <c r="AO554" i="4"/>
  <c r="AP554" i="4"/>
  <c r="AQ554" i="4"/>
  <c r="AK555" i="4"/>
  <c r="AL555" i="4"/>
  <c r="AM555" i="4"/>
  <c r="AN555" i="4"/>
  <c r="AO555" i="4"/>
  <c r="AP555" i="4"/>
  <c r="AQ555" i="4"/>
  <c r="AK556" i="4"/>
  <c r="AL556" i="4"/>
  <c r="AM556" i="4"/>
  <c r="AN556" i="4"/>
  <c r="AO556" i="4"/>
  <c r="AP556" i="4"/>
  <c r="AQ556" i="4"/>
  <c r="AK557" i="4"/>
  <c r="AL557" i="4"/>
  <c r="AM557" i="4"/>
  <c r="AN557" i="4"/>
  <c r="AO557" i="4"/>
  <c r="AP557" i="4"/>
  <c r="AQ557" i="4"/>
  <c r="AK558" i="4"/>
  <c r="AL558" i="4"/>
  <c r="AM558" i="4"/>
  <c r="AN558" i="4"/>
  <c r="AO558" i="4"/>
  <c r="AP558" i="4"/>
  <c r="AQ558" i="4"/>
  <c r="AK559" i="4"/>
  <c r="AL559" i="4"/>
  <c r="AM559" i="4"/>
  <c r="AN559" i="4"/>
  <c r="AO559" i="4"/>
  <c r="AP559" i="4"/>
  <c r="AQ559" i="4"/>
  <c r="AK560" i="4"/>
  <c r="AL560" i="4"/>
  <c r="AM560" i="4"/>
  <c r="AN560" i="4"/>
  <c r="AO560" i="4"/>
  <c r="AP560" i="4"/>
  <c r="AQ560" i="4"/>
  <c r="AK561" i="4"/>
  <c r="AL561" i="4"/>
  <c r="AM561" i="4"/>
  <c r="AN561" i="4"/>
  <c r="AO561" i="4"/>
  <c r="AP561" i="4"/>
  <c r="AQ561" i="4"/>
  <c r="AK562" i="4"/>
  <c r="AL562" i="4"/>
  <c r="AM562" i="4"/>
  <c r="AN562" i="4"/>
  <c r="AO562" i="4"/>
  <c r="AP562" i="4"/>
  <c r="AQ562" i="4"/>
  <c r="AK563" i="4"/>
  <c r="AL563" i="4"/>
  <c r="AM563" i="4"/>
  <c r="AN563" i="4"/>
  <c r="AO563" i="4"/>
  <c r="AP563" i="4"/>
  <c r="AQ563" i="4"/>
  <c r="AK564" i="4"/>
  <c r="AL564" i="4"/>
  <c r="AM564" i="4"/>
  <c r="AN564" i="4"/>
  <c r="AO564" i="4"/>
  <c r="AP564" i="4"/>
  <c r="AQ564" i="4"/>
  <c r="AK565" i="4"/>
  <c r="AL565" i="4"/>
  <c r="AM565" i="4"/>
  <c r="AN565" i="4"/>
  <c r="AO565" i="4"/>
  <c r="AP565" i="4"/>
  <c r="AQ565" i="4"/>
  <c r="AK566" i="4"/>
  <c r="AL566" i="4"/>
  <c r="AM566" i="4"/>
  <c r="AN566" i="4"/>
  <c r="AO566" i="4"/>
  <c r="AP566" i="4"/>
  <c r="AQ566" i="4"/>
  <c r="AK567" i="4"/>
  <c r="AL567" i="4"/>
  <c r="AM567" i="4"/>
  <c r="AN567" i="4"/>
  <c r="AO567" i="4"/>
  <c r="AP567" i="4"/>
  <c r="AQ567" i="4"/>
  <c r="AK568" i="4"/>
  <c r="AL568" i="4"/>
  <c r="AM568" i="4"/>
  <c r="AN568" i="4"/>
  <c r="AO568" i="4"/>
  <c r="AP568" i="4"/>
  <c r="AQ568" i="4"/>
  <c r="AK569" i="4"/>
  <c r="AL569" i="4"/>
  <c r="AM569" i="4"/>
  <c r="AN569" i="4"/>
  <c r="AO569" i="4"/>
  <c r="AP569" i="4"/>
  <c r="AQ569" i="4"/>
  <c r="AK570" i="4"/>
  <c r="AL570" i="4"/>
  <c r="AM570" i="4"/>
  <c r="AN570" i="4"/>
  <c r="AO570" i="4"/>
  <c r="AP570" i="4"/>
  <c r="AQ570" i="4"/>
  <c r="AK571" i="4"/>
  <c r="AL571" i="4"/>
  <c r="AM571" i="4"/>
  <c r="AN571" i="4"/>
  <c r="AO571" i="4"/>
  <c r="AP571" i="4"/>
  <c r="AQ571" i="4"/>
  <c r="AK572" i="4"/>
  <c r="AL572" i="4"/>
  <c r="AM572" i="4"/>
  <c r="AN572" i="4"/>
  <c r="AO572" i="4"/>
  <c r="AP572" i="4"/>
  <c r="AQ572" i="4"/>
  <c r="AK573" i="4"/>
  <c r="AL573" i="4"/>
  <c r="AM573" i="4"/>
  <c r="AN573" i="4"/>
  <c r="AO573" i="4"/>
  <c r="AP573" i="4"/>
  <c r="AQ573" i="4"/>
  <c r="AK574" i="4"/>
  <c r="AL574" i="4"/>
  <c r="AM574" i="4"/>
  <c r="AN574" i="4"/>
  <c r="AO574" i="4"/>
  <c r="AP574" i="4"/>
  <c r="AQ574" i="4"/>
  <c r="AK575" i="4"/>
  <c r="AL575" i="4"/>
  <c r="AM575" i="4"/>
  <c r="AN575" i="4"/>
  <c r="AO575" i="4"/>
  <c r="AP575" i="4"/>
  <c r="AQ575" i="4"/>
  <c r="AK576" i="4"/>
  <c r="AL576" i="4"/>
  <c r="AM576" i="4"/>
  <c r="AN576" i="4"/>
  <c r="AO576" i="4"/>
  <c r="AP576" i="4"/>
  <c r="AQ576" i="4"/>
  <c r="AK577" i="4"/>
  <c r="AL577" i="4"/>
  <c r="AM577" i="4"/>
  <c r="AN577" i="4"/>
  <c r="AO577" i="4"/>
  <c r="AP577" i="4"/>
  <c r="AQ577" i="4"/>
  <c r="AK578" i="4"/>
  <c r="AL578" i="4"/>
  <c r="AM578" i="4"/>
  <c r="AN578" i="4"/>
  <c r="AO578" i="4"/>
  <c r="AP578" i="4"/>
  <c r="AQ578" i="4"/>
  <c r="AK579" i="4"/>
  <c r="AL579" i="4"/>
  <c r="AM579" i="4"/>
  <c r="AN579" i="4"/>
  <c r="AO579" i="4"/>
  <c r="AP579" i="4"/>
  <c r="AQ579" i="4"/>
  <c r="AK580" i="4"/>
  <c r="AL580" i="4"/>
  <c r="AM580" i="4"/>
  <c r="AN580" i="4"/>
  <c r="AO580" i="4"/>
  <c r="AP580" i="4"/>
  <c r="AQ580" i="4"/>
  <c r="AK581" i="4"/>
  <c r="AL581" i="4"/>
  <c r="AM581" i="4"/>
  <c r="AN581" i="4"/>
  <c r="AO581" i="4"/>
  <c r="AP581" i="4"/>
  <c r="AQ581" i="4"/>
  <c r="AK582" i="4"/>
  <c r="AL582" i="4"/>
  <c r="AM582" i="4"/>
  <c r="AN582" i="4"/>
  <c r="AO582" i="4"/>
  <c r="AP582" i="4"/>
  <c r="AQ582" i="4"/>
  <c r="AK583" i="4"/>
  <c r="AL583" i="4"/>
  <c r="AM583" i="4"/>
  <c r="AN583" i="4"/>
  <c r="AO583" i="4"/>
  <c r="AP583" i="4"/>
  <c r="AQ583" i="4"/>
  <c r="AK584" i="4"/>
  <c r="AL584" i="4"/>
  <c r="AM584" i="4"/>
  <c r="AN584" i="4"/>
  <c r="AO584" i="4"/>
  <c r="AP584" i="4"/>
  <c r="AQ584" i="4"/>
  <c r="AK585" i="4"/>
  <c r="AL585" i="4"/>
  <c r="AM585" i="4"/>
  <c r="AN585" i="4"/>
  <c r="AO585" i="4"/>
  <c r="AP585" i="4"/>
  <c r="AQ585" i="4"/>
  <c r="AK586" i="4"/>
  <c r="AL586" i="4"/>
  <c r="AM586" i="4"/>
  <c r="AN586" i="4"/>
  <c r="AO586" i="4"/>
  <c r="AP586" i="4"/>
  <c r="AQ586" i="4"/>
  <c r="AK587" i="4"/>
  <c r="AL587" i="4"/>
  <c r="AM587" i="4"/>
  <c r="AN587" i="4"/>
  <c r="AO587" i="4"/>
  <c r="AP587" i="4"/>
  <c r="AQ587" i="4"/>
  <c r="AK588" i="4"/>
  <c r="AL588" i="4"/>
  <c r="AM588" i="4"/>
  <c r="AN588" i="4"/>
  <c r="AO588" i="4"/>
  <c r="AP588" i="4"/>
  <c r="AQ588" i="4"/>
  <c r="AK589" i="4"/>
  <c r="AL589" i="4"/>
  <c r="AM589" i="4"/>
  <c r="AN589" i="4"/>
  <c r="AO589" i="4"/>
  <c r="AP589" i="4"/>
  <c r="AQ589" i="4"/>
  <c r="AK590" i="4"/>
  <c r="AL590" i="4"/>
  <c r="AM590" i="4"/>
  <c r="AN590" i="4"/>
  <c r="AO590" i="4"/>
  <c r="AP590" i="4"/>
  <c r="AQ590" i="4"/>
  <c r="AK591" i="4"/>
  <c r="AL591" i="4"/>
  <c r="AM591" i="4"/>
  <c r="AN591" i="4"/>
  <c r="AO591" i="4"/>
  <c r="AP591" i="4"/>
  <c r="AQ591" i="4"/>
  <c r="AK592" i="4"/>
  <c r="AL592" i="4"/>
  <c r="AM592" i="4"/>
  <c r="AN592" i="4"/>
  <c r="AO592" i="4"/>
  <c r="AP592" i="4"/>
  <c r="AQ592" i="4"/>
  <c r="AK593" i="4"/>
  <c r="AL593" i="4"/>
  <c r="AM593" i="4"/>
  <c r="AN593" i="4"/>
  <c r="AO593" i="4"/>
  <c r="AP593" i="4"/>
  <c r="AQ593" i="4"/>
  <c r="AK594" i="4"/>
  <c r="AL594" i="4"/>
  <c r="AM594" i="4"/>
  <c r="AN594" i="4"/>
  <c r="AO594" i="4"/>
  <c r="AP594" i="4"/>
  <c r="AQ594" i="4"/>
  <c r="AK595" i="4"/>
  <c r="AL595" i="4"/>
  <c r="AM595" i="4"/>
  <c r="AN595" i="4"/>
  <c r="AO595" i="4"/>
  <c r="AP595" i="4"/>
  <c r="AQ595" i="4"/>
  <c r="AK596" i="4"/>
  <c r="AL596" i="4"/>
  <c r="AM596" i="4"/>
  <c r="AN596" i="4"/>
  <c r="AO596" i="4"/>
  <c r="AP596" i="4"/>
  <c r="AQ596" i="4"/>
  <c r="AK597" i="4"/>
  <c r="AL597" i="4"/>
  <c r="AM597" i="4"/>
  <c r="AN597" i="4"/>
  <c r="AO597" i="4"/>
  <c r="AP597" i="4"/>
  <c r="AQ597" i="4"/>
  <c r="AK598" i="4"/>
  <c r="AL598" i="4"/>
  <c r="AM598" i="4"/>
  <c r="AN598" i="4"/>
  <c r="AO598" i="4"/>
  <c r="AP598" i="4"/>
  <c r="AQ598" i="4"/>
  <c r="AK599" i="4"/>
  <c r="AL599" i="4"/>
  <c r="AM599" i="4"/>
  <c r="AN599" i="4"/>
  <c r="AO599" i="4"/>
  <c r="AP599" i="4"/>
  <c r="AQ599" i="4"/>
  <c r="AK600" i="4"/>
  <c r="AL600" i="4"/>
  <c r="AM600" i="4"/>
  <c r="AN600" i="4"/>
  <c r="AO600" i="4"/>
  <c r="AP600" i="4"/>
  <c r="AQ600" i="4"/>
  <c r="AK601" i="4"/>
  <c r="AL601" i="4"/>
  <c r="AM601" i="4"/>
  <c r="AN601" i="4"/>
  <c r="AO601" i="4"/>
  <c r="AP601" i="4"/>
  <c r="AQ601" i="4"/>
  <c r="AK602" i="4"/>
  <c r="AL602" i="4"/>
  <c r="AM602" i="4"/>
  <c r="AN602" i="4"/>
  <c r="AO602" i="4"/>
  <c r="AP602" i="4"/>
  <c r="AQ602" i="4"/>
  <c r="AK603" i="4"/>
  <c r="AL603" i="4"/>
  <c r="AM603" i="4"/>
  <c r="AN603" i="4"/>
  <c r="AO603" i="4"/>
  <c r="AP603" i="4"/>
  <c r="AQ603" i="4"/>
  <c r="AK604" i="4"/>
  <c r="AL604" i="4"/>
  <c r="AM604" i="4"/>
  <c r="AN604" i="4"/>
  <c r="AO604" i="4"/>
  <c r="AP604" i="4"/>
  <c r="AQ604" i="4"/>
  <c r="AK605" i="4"/>
  <c r="AL605" i="4"/>
  <c r="AM605" i="4"/>
  <c r="AN605" i="4"/>
  <c r="AO605" i="4"/>
  <c r="AP605" i="4"/>
  <c r="AQ605" i="4"/>
  <c r="AK606" i="4"/>
  <c r="AL606" i="4"/>
  <c r="AM606" i="4"/>
  <c r="AN606" i="4"/>
  <c r="AO606" i="4"/>
  <c r="AP606" i="4"/>
  <c r="AQ606" i="4"/>
  <c r="AK607" i="4"/>
  <c r="AL607" i="4"/>
  <c r="AM607" i="4"/>
  <c r="AN607" i="4"/>
  <c r="AO607" i="4"/>
  <c r="AP607" i="4"/>
  <c r="AQ607" i="4"/>
  <c r="AK608" i="4"/>
  <c r="AL608" i="4"/>
  <c r="AM608" i="4"/>
  <c r="AN608" i="4"/>
  <c r="AO608" i="4"/>
  <c r="AP608" i="4"/>
  <c r="AQ608" i="4"/>
  <c r="AK609" i="4"/>
  <c r="AL609" i="4"/>
  <c r="AM609" i="4"/>
  <c r="AN609" i="4"/>
  <c r="AO609" i="4"/>
  <c r="AP609" i="4"/>
  <c r="AQ609" i="4"/>
  <c r="AK610" i="4"/>
  <c r="AL610" i="4"/>
  <c r="AM610" i="4"/>
  <c r="AN610" i="4"/>
  <c r="AO610" i="4"/>
  <c r="AP610" i="4"/>
  <c r="AQ610" i="4"/>
  <c r="AK611" i="4"/>
  <c r="AL611" i="4"/>
  <c r="AM611" i="4"/>
  <c r="AN611" i="4"/>
  <c r="AO611" i="4"/>
  <c r="AP611" i="4"/>
  <c r="AQ611" i="4"/>
  <c r="AK612" i="4"/>
  <c r="AL612" i="4"/>
  <c r="AM612" i="4"/>
  <c r="AN612" i="4"/>
  <c r="AO612" i="4"/>
  <c r="AP612" i="4"/>
  <c r="AQ612" i="4"/>
  <c r="AK613" i="4"/>
  <c r="AL613" i="4"/>
  <c r="AM613" i="4"/>
  <c r="AN613" i="4"/>
  <c r="AO613" i="4"/>
  <c r="AP613" i="4"/>
  <c r="AQ613" i="4"/>
  <c r="AK614" i="4"/>
  <c r="AL614" i="4"/>
  <c r="AM614" i="4"/>
  <c r="AN614" i="4"/>
  <c r="AO614" i="4"/>
  <c r="AP614" i="4"/>
  <c r="AQ614" i="4"/>
  <c r="AK615" i="4"/>
  <c r="AL615" i="4"/>
  <c r="AM615" i="4"/>
  <c r="AN615" i="4"/>
  <c r="AO615" i="4"/>
  <c r="AP615" i="4"/>
  <c r="AQ615" i="4"/>
  <c r="AK616" i="4"/>
  <c r="AL616" i="4"/>
  <c r="AM616" i="4"/>
  <c r="AN616" i="4"/>
  <c r="AO616" i="4"/>
  <c r="AP616" i="4"/>
  <c r="AQ616" i="4"/>
  <c r="AK617" i="4"/>
  <c r="AL617" i="4"/>
  <c r="AM617" i="4"/>
  <c r="AN617" i="4"/>
  <c r="AO617" i="4"/>
  <c r="AP617" i="4"/>
  <c r="AQ617" i="4"/>
  <c r="AK618" i="4"/>
  <c r="AL618" i="4"/>
  <c r="AM618" i="4"/>
  <c r="AN618" i="4"/>
  <c r="AO618" i="4"/>
  <c r="AP618" i="4"/>
  <c r="AQ618" i="4"/>
  <c r="AK619" i="4"/>
  <c r="AL619" i="4"/>
  <c r="AM619" i="4"/>
  <c r="AN619" i="4"/>
  <c r="AO619" i="4"/>
  <c r="AP619" i="4"/>
  <c r="AQ619" i="4"/>
  <c r="AK620" i="4"/>
  <c r="AL620" i="4"/>
  <c r="AM620" i="4"/>
  <c r="AN620" i="4"/>
  <c r="AO620" i="4"/>
  <c r="AP620" i="4"/>
  <c r="AQ620" i="4"/>
  <c r="AK621" i="4"/>
  <c r="AL621" i="4"/>
  <c r="AM621" i="4"/>
  <c r="AN621" i="4"/>
  <c r="AO621" i="4"/>
  <c r="AP621" i="4"/>
  <c r="AQ621" i="4"/>
  <c r="AK622" i="4"/>
  <c r="AL622" i="4"/>
  <c r="AM622" i="4"/>
  <c r="AN622" i="4"/>
  <c r="AO622" i="4"/>
  <c r="AP622" i="4"/>
  <c r="AQ622" i="4"/>
  <c r="AK623" i="4"/>
  <c r="AL623" i="4"/>
  <c r="AM623" i="4"/>
  <c r="AN623" i="4"/>
  <c r="AO623" i="4"/>
  <c r="AP623" i="4"/>
  <c r="AQ623" i="4"/>
  <c r="AK624" i="4"/>
  <c r="AL624" i="4"/>
  <c r="AM624" i="4"/>
  <c r="AN624" i="4"/>
  <c r="AO624" i="4"/>
  <c r="AP624" i="4"/>
  <c r="AQ624" i="4"/>
  <c r="AK625" i="4"/>
  <c r="AL625" i="4"/>
  <c r="AM625" i="4"/>
  <c r="AN625" i="4"/>
  <c r="AO625" i="4"/>
  <c r="AP625" i="4"/>
  <c r="AQ625" i="4"/>
  <c r="AK626" i="4"/>
  <c r="AL626" i="4"/>
  <c r="AM626" i="4"/>
  <c r="AN626" i="4"/>
  <c r="AO626" i="4"/>
  <c r="AP626" i="4"/>
  <c r="AQ626" i="4"/>
  <c r="AK627" i="4"/>
  <c r="AL627" i="4"/>
  <c r="AM627" i="4"/>
  <c r="AN627" i="4"/>
  <c r="AO627" i="4"/>
  <c r="AP627" i="4"/>
  <c r="AQ627" i="4"/>
  <c r="AK628" i="4"/>
  <c r="AL628" i="4"/>
  <c r="AM628" i="4"/>
  <c r="AN628" i="4"/>
  <c r="AO628" i="4"/>
  <c r="AP628" i="4"/>
  <c r="AQ628" i="4"/>
  <c r="AK629" i="4"/>
  <c r="AL629" i="4"/>
  <c r="AM629" i="4"/>
  <c r="AN629" i="4"/>
  <c r="AO629" i="4"/>
  <c r="AP629" i="4"/>
  <c r="AQ629" i="4"/>
  <c r="AK630" i="4"/>
  <c r="AL630" i="4"/>
  <c r="AM630" i="4"/>
  <c r="AN630" i="4"/>
  <c r="AO630" i="4"/>
  <c r="AP630" i="4"/>
  <c r="AQ630" i="4"/>
  <c r="AK631" i="4"/>
  <c r="AL631" i="4"/>
  <c r="AM631" i="4"/>
  <c r="AN631" i="4"/>
  <c r="AO631" i="4"/>
  <c r="AP631" i="4"/>
  <c r="AQ631" i="4"/>
  <c r="AK632" i="4"/>
  <c r="AL632" i="4"/>
  <c r="AM632" i="4"/>
  <c r="AN632" i="4"/>
  <c r="AO632" i="4"/>
  <c r="AP632" i="4"/>
  <c r="AQ632" i="4"/>
  <c r="AK633" i="4"/>
  <c r="AL633" i="4"/>
  <c r="AM633" i="4"/>
  <c r="AN633" i="4"/>
  <c r="AO633" i="4"/>
  <c r="AP633" i="4"/>
  <c r="AQ633" i="4"/>
  <c r="AK634" i="4"/>
  <c r="AL634" i="4"/>
  <c r="AM634" i="4"/>
  <c r="AN634" i="4"/>
  <c r="AO634" i="4"/>
  <c r="AP634" i="4"/>
  <c r="AQ634" i="4"/>
  <c r="AK635" i="4"/>
  <c r="AL635" i="4"/>
  <c r="AM635" i="4"/>
  <c r="AN635" i="4"/>
  <c r="AO635" i="4"/>
  <c r="AP635" i="4"/>
  <c r="AQ635" i="4"/>
  <c r="AK636" i="4"/>
  <c r="AL636" i="4"/>
  <c r="AM636" i="4"/>
  <c r="AN636" i="4"/>
  <c r="AO636" i="4"/>
  <c r="AP636" i="4"/>
  <c r="AQ636" i="4"/>
  <c r="AK637" i="4"/>
  <c r="AL637" i="4"/>
  <c r="AM637" i="4"/>
  <c r="AN637" i="4"/>
  <c r="AO637" i="4"/>
  <c r="AP637" i="4"/>
  <c r="AQ637" i="4"/>
  <c r="AK638" i="4"/>
  <c r="AL638" i="4"/>
  <c r="AM638" i="4"/>
  <c r="AN638" i="4"/>
  <c r="AO638" i="4"/>
  <c r="AP638" i="4"/>
  <c r="AQ638" i="4"/>
  <c r="AK639" i="4"/>
  <c r="AL639" i="4"/>
  <c r="AM639" i="4"/>
  <c r="AN639" i="4"/>
  <c r="AO639" i="4"/>
  <c r="AP639" i="4"/>
  <c r="AQ639" i="4"/>
  <c r="AK640" i="4"/>
  <c r="AL640" i="4"/>
  <c r="AM640" i="4"/>
  <c r="AN640" i="4"/>
  <c r="AO640" i="4"/>
  <c r="AP640" i="4"/>
  <c r="AQ640" i="4"/>
  <c r="AK641" i="4"/>
  <c r="AL641" i="4"/>
  <c r="AM641" i="4"/>
  <c r="AN641" i="4"/>
  <c r="AO641" i="4"/>
  <c r="AP641" i="4"/>
  <c r="AQ641" i="4"/>
  <c r="AK642" i="4"/>
  <c r="AL642" i="4"/>
  <c r="AM642" i="4"/>
  <c r="AN642" i="4"/>
  <c r="AO642" i="4"/>
  <c r="AP642" i="4"/>
  <c r="AQ642" i="4"/>
  <c r="AK643" i="4"/>
  <c r="AL643" i="4"/>
  <c r="AM643" i="4"/>
  <c r="AN643" i="4"/>
  <c r="AO643" i="4"/>
  <c r="AP643" i="4"/>
  <c r="AQ643" i="4"/>
  <c r="AK644" i="4"/>
  <c r="AL644" i="4"/>
  <c r="AM644" i="4"/>
  <c r="AN644" i="4"/>
  <c r="AO644" i="4"/>
  <c r="AP644" i="4"/>
  <c r="AQ644" i="4"/>
  <c r="AK645" i="4"/>
  <c r="AL645" i="4"/>
  <c r="AM645" i="4"/>
  <c r="AN645" i="4"/>
  <c r="AO645" i="4"/>
  <c r="AP645" i="4"/>
  <c r="AQ645" i="4"/>
  <c r="AK646" i="4"/>
  <c r="AL646" i="4"/>
  <c r="AM646" i="4"/>
  <c r="AN646" i="4"/>
  <c r="AO646" i="4"/>
  <c r="AP646" i="4"/>
  <c r="AQ646" i="4"/>
  <c r="AK647" i="4"/>
  <c r="AL647" i="4"/>
  <c r="AM647" i="4"/>
  <c r="AN647" i="4"/>
  <c r="AO647" i="4"/>
  <c r="AP647" i="4"/>
  <c r="AQ647" i="4"/>
  <c r="AK648" i="4"/>
  <c r="AL648" i="4"/>
  <c r="AM648" i="4"/>
  <c r="AN648" i="4"/>
  <c r="AO648" i="4"/>
  <c r="AP648" i="4"/>
  <c r="AQ648" i="4"/>
  <c r="AK649" i="4"/>
  <c r="AL649" i="4"/>
  <c r="AM649" i="4"/>
  <c r="AN649" i="4"/>
  <c r="AO649" i="4"/>
  <c r="AP649" i="4"/>
  <c r="AQ649" i="4"/>
  <c r="AK650" i="4"/>
  <c r="AL650" i="4"/>
  <c r="AM650" i="4"/>
  <c r="AN650" i="4"/>
  <c r="AO650" i="4"/>
  <c r="AP650" i="4"/>
  <c r="AQ650" i="4"/>
  <c r="AK651" i="4"/>
  <c r="AL651" i="4"/>
  <c r="AM651" i="4"/>
  <c r="AN651" i="4"/>
  <c r="AO651" i="4"/>
  <c r="AP651" i="4"/>
  <c r="AQ651" i="4"/>
  <c r="AK652" i="4"/>
  <c r="AL652" i="4"/>
  <c r="AM652" i="4"/>
  <c r="AN652" i="4"/>
  <c r="AO652" i="4"/>
  <c r="AP652" i="4"/>
  <c r="AQ652" i="4"/>
  <c r="AK653" i="4"/>
  <c r="AL653" i="4"/>
  <c r="AM653" i="4"/>
  <c r="AN653" i="4"/>
  <c r="AO653" i="4"/>
  <c r="AP653" i="4"/>
  <c r="AQ653" i="4"/>
  <c r="AK654" i="4"/>
  <c r="AL654" i="4"/>
  <c r="AM654" i="4"/>
  <c r="AN654" i="4"/>
  <c r="AO654" i="4"/>
  <c r="AP654" i="4"/>
  <c r="AQ654" i="4"/>
  <c r="AK655" i="4"/>
  <c r="AL655" i="4"/>
  <c r="AM655" i="4"/>
  <c r="AN655" i="4"/>
  <c r="AO655" i="4"/>
  <c r="AP655" i="4"/>
  <c r="AQ655" i="4"/>
  <c r="AK656" i="4"/>
  <c r="AL656" i="4"/>
  <c r="AM656" i="4"/>
  <c r="AN656" i="4"/>
  <c r="AO656" i="4"/>
  <c r="AP656" i="4"/>
  <c r="AQ656" i="4"/>
  <c r="AK657" i="4"/>
  <c r="AL657" i="4"/>
  <c r="AM657" i="4"/>
  <c r="AN657" i="4"/>
  <c r="AO657" i="4"/>
  <c r="AP657" i="4"/>
  <c r="AQ657" i="4"/>
  <c r="AK658" i="4"/>
  <c r="AL658" i="4"/>
  <c r="AM658" i="4"/>
  <c r="AN658" i="4"/>
  <c r="AO658" i="4"/>
  <c r="AP658" i="4"/>
  <c r="AQ658" i="4"/>
  <c r="AK659" i="4"/>
  <c r="AL659" i="4"/>
  <c r="AM659" i="4"/>
  <c r="AN659" i="4"/>
  <c r="AO659" i="4"/>
  <c r="AP659" i="4"/>
  <c r="AQ659" i="4"/>
  <c r="AK660" i="4"/>
  <c r="AL660" i="4"/>
  <c r="AM660" i="4"/>
  <c r="AN660" i="4"/>
  <c r="AO660" i="4"/>
  <c r="AP660" i="4"/>
  <c r="AQ660" i="4"/>
  <c r="AK661" i="4"/>
  <c r="AL661" i="4"/>
  <c r="AM661" i="4"/>
  <c r="AN661" i="4"/>
  <c r="AO661" i="4"/>
  <c r="AP661" i="4"/>
  <c r="AQ661" i="4"/>
  <c r="AK662" i="4"/>
  <c r="AL662" i="4"/>
  <c r="AM662" i="4"/>
  <c r="AN662" i="4"/>
  <c r="AO662" i="4"/>
  <c r="AP662" i="4"/>
  <c r="AQ662" i="4"/>
  <c r="AK663" i="4"/>
  <c r="AL663" i="4"/>
  <c r="AM663" i="4"/>
  <c r="AN663" i="4"/>
  <c r="AO663" i="4"/>
  <c r="AP663" i="4"/>
  <c r="AQ663" i="4"/>
  <c r="AK664" i="4"/>
  <c r="AL664" i="4"/>
  <c r="AM664" i="4"/>
  <c r="AN664" i="4"/>
  <c r="AO664" i="4"/>
  <c r="AP664" i="4"/>
  <c r="AQ664" i="4"/>
  <c r="AK665" i="4"/>
  <c r="AL665" i="4"/>
  <c r="AM665" i="4"/>
  <c r="AN665" i="4"/>
  <c r="AO665" i="4"/>
  <c r="AP665" i="4"/>
  <c r="AQ665" i="4"/>
  <c r="AK666" i="4"/>
  <c r="AL666" i="4"/>
  <c r="AM666" i="4"/>
  <c r="AN666" i="4"/>
  <c r="AO666" i="4"/>
  <c r="AP666" i="4"/>
  <c r="AQ666" i="4"/>
  <c r="AK667" i="4"/>
  <c r="AL667" i="4"/>
  <c r="AM667" i="4"/>
  <c r="AN667" i="4"/>
  <c r="AO667" i="4"/>
  <c r="AP667" i="4"/>
  <c r="AQ667" i="4"/>
  <c r="AK668" i="4"/>
  <c r="AL668" i="4"/>
  <c r="AM668" i="4"/>
  <c r="AN668" i="4"/>
  <c r="AO668" i="4"/>
  <c r="AP668" i="4"/>
  <c r="AQ668" i="4"/>
  <c r="AK669" i="4"/>
  <c r="AL669" i="4"/>
  <c r="AM669" i="4"/>
  <c r="AN669" i="4"/>
  <c r="AO669" i="4"/>
  <c r="AP669" i="4"/>
  <c r="AQ669" i="4"/>
  <c r="AK670" i="4"/>
  <c r="AL670" i="4"/>
  <c r="AM670" i="4"/>
  <c r="AN670" i="4"/>
  <c r="AO670" i="4"/>
  <c r="AP670" i="4"/>
  <c r="AQ670" i="4"/>
  <c r="AK671" i="4"/>
  <c r="AL671" i="4"/>
  <c r="AM671" i="4"/>
  <c r="AN671" i="4"/>
  <c r="AO671" i="4"/>
  <c r="AP671" i="4"/>
  <c r="AQ671" i="4"/>
  <c r="AK672" i="4"/>
  <c r="AL672" i="4"/>
  <c r="AM672" i="4"/>
  <c r="AN672" i="4"/>
  <c r="AO672" i="4"/>
  <c r="AP672" i="4"/>
  <c r="AQ672" i="4"/>
  <c r="AK673" i="4"/>
  <c r="AL673" i="4"/>
  <c r="AM673" i="4"/>
  <c r="AN673" i="4"/>
  <c r="AO673" i="4"/>
  <c r="AP673" i="4"/>
  <c r="AQ673" i="4"/>
  <c r="AK674" i="4"/>
  <c r="AL674" i="4"/>
  <c r="AM674" i="4"/>
  <c r="AN674" i="4"/>
  <c r="AO674" i="4"/>
  <c r="AP674" i="4"/>
  <c r="AQ674" i="4"/>
  <c r="AK675" i="4"/>
  <c r="AL675" i="4"/>
  <c r="AM675" i="4"/>
  <c r="AN675" i="4"/>
  <c r="AO675" i="4"/>
  <c r="AP675" i="4"/>
  <c r="AQ675" i="4"/>
  <c r="AK676" i="4"/>
  <c r="AL676" i="4"/>
  <c r="AM676" i="4"/>
  <c r="AN676" i="4"/>
  <c r="AO676" i="4"/>
  <c r="AP676" i="4"/>
  <c r="AQ676" i="4"/>
  <c r="AK677" i="4"/>
  <c r="AL677" i="4"/>
  <c r="AM677" i="4"/>
  <c r="AN677" i="4"/>
  <c r="AO677" i="4"/>
  <c r="AP677" i="4"/>
  <c r="AQ677" i="4"/>
  <c r="AK678" i="4"/>
  <c r="AL678" i="4"/>
  <c r="AM678" i="4"/>
  <c r="AN678" i="4"/>
  <c r="AO678" i="4"/>
  <c r="AP678" i="4"/>
  <c r="AQ678" i="4"/>
  <c r="AK679" i="4"/>
  <c r="AL679" i="4"/>
  <c r="AM679" i="4"/>
  <c r="AN679" i="4"/>
  <c r="AO679" i="4"/>
  <c r="AP679" i="4"/>
  <c r="AQ679" i="4"/>
  <c r="AK680" i="4"/>
  <c r="AL680" i="4"/>
  <c r="AM680" i="4"/>
  <c r="AN680" i="4"/>
  <c r="AO680" i="4"/>
  <c r="AP680" i="4"/>
  <c r="AQ680" i="4"/>
  <c r="AK681" i="4"/>
  <c r="AL681" i="4"/>
  <c r="AM681" i="4"/>
  <c r="AN681" i="4"/>
  <c r="AO681" i="4"/>
  <c r="AP681" i="4"/>
  <c r="AQ681" i="4"/>
  <c r="AK682" i="4"/>
  <c r="AL682" i="4"/>
  <c r="AM682" i="4"/>
  <c r="AN682" i="4"/>
  <c r="AO682" i="4"/>
  <c r="AP682" i="4"/>
  <c r="AQ682" i="4"/>
  <c r="AK683" i="4"/>
  <c r="AL683" i="4"/>
  <c r="AM683" i="4"/>
  <c r="AN683" i="4"/>
  <c r="AO683" i="4"/>
  <c r="AP683" i="4"/>
  <c r="AQ683" i="4"/>
  <c r="AK684" i="4"/>
  <c r="AL684" i="4"/>
  <c r="AM684" i="4"/>
  <c r="AN684" i="4"/>
  <c r="AO684" i="4"/>
  <c r="AP684" i="4"/>
  <c r="AQ684" i="4"/>
  <c r="AK685" i="4"/>
  <c r="AL685" i="4"/>
  <c r="AM685" i="4"/>
  <c r="AN685" i="4"/>
  <c r="AO685" i="4"/>
  <c r="AP685" i="4"/>
  <c r="AQ685" i="4"/>
  <c r="AK686" i="4"/>
  <c r="AL686" i="4"/>
  <c r="AM686" i="4"/>
  <c r="AN686" i="4"/>
  <c r="AO686" i="4"/>
  <c r="AP686" i="4"/>
  <c r="AQ686" i="4"/>
  <c r="AK687" i="4"/>
  <c r="AL687" i="4"/>
  <c r="AM687" i="4"/>
  <c r="AN687" i="4"/>
  <c r="AO687" i="4"/>
  <c r="AP687" i="4"/>
  <c r="AQ687" i="4"/>
  <c r="AK688" i="4"/>
  <c r="AL688" i="4"/>
  <c r="AM688" i="4"/>
  <c r="AN688" i="4"/>
  <c r="AO688" i="4"/>
  <c r="AP688" i="4"/>
  <c r="AQ688" i="4"/>
  <c r="AK689" i="4"/>
  <c r="AL689" i="4"/>
  <c r="AM689" i="4"/>
  <c r="AN689" i="4"/>
  <c r="AO689" i="4"/>
  <c r="AP689" i="4"/>
  <c r="AQ689" i="4"/>
  <c r="AK690" i="4"/>
  <c r="AL690" i="4"/>
  <c r="AM690" i="4"/>
  <c r="AN690" i="4"/>
  <c r="AO690" i="4"/>
  <c r="AP690" i="4"/>
  <c r="AQ690" i="4"/>
  <c r="AK691" i="4"/>
  <c r="AL691" i="4"/>
  <c r="AM691" i="4"/>
  <c r="AN691" i="4"/>
  <c r="AO691" i="4"/>
  <c r="AP691" i="4"/>
  <c r="AQ691" i="4"/>
  <c r="AK692" i="4"/>
  <c r="AL692" i="4"/>
  <c r="AM692" i="4"/>
  <c r="AN692" i="4"/>
  <c r="AO692" i="4"/>
  <c r="AP692" i="4"/>
  <c r="AQ692" i="4"/>
  <c r="AK693" i="4"/>
  <c r="AL693" i="4"/>
  <c r="AM693" i="4"/>
  <c r="AN693" i="4"/>
  <c r="AO693" i="4"/>
  <c r="AP693" i="4"/>
  <c r="AQ693" i="4"/>
  <c r="AK694" i="4"/>
  <c r="AL694" i="4"/>
  <c r="AM694" i="4"/>
  <c r="AN694" i="4"/>
  <c r="AO694" i="4"/>
  <c r="AP694" i="4"/>
  <c r="AQ694" i="4"/>
  <c r="AK695" i="4"/>
  <c r="AL695" i="4"/>
  <c r="AM695" i="4"/>
  <c r="AN695" i="4"/>
  <c r="AO695" i="4"/>
  <c r="AP695" i="4"/>
  <c r="AQ695" i="4"/>
  <c r="AK696" i="4"/>
  <c r="AL696" i="4"/>
  <c r="AM696" i="4"/>
  <c r="AN696" i="4"/>
  <c r="AO696" i="4"/>
  <c r="AP696" i="4"/>
  <c r="AQ696" i="4"/>
  <c r="AK697" i="4"/>
  <c r="AL697" i="4"/>
  <c r="AM697" i="4"/>
  <c r="AN697" i="4"/>
  <c r="AO697" i="4"/>
  <c r="AP697" i="4"/>
  <c r="AQ697" i="4"/>
  <c r="AK698" i="4"/>
  <c r="AL698" i="4"/>
  <c r="AM698" i="4"/>
  <c r="AN698" i="4"/>
  <c r="AO698" i="4"/>
  <c r="AP698" i="4"/>
  <c r="AQ698" i="4"/>
  <c r="AK699" i="4"/>
  <c r="AL699" i="4"/>
  <c r="AM699" i="4"/>
  <c r="AN699" i="4"/>
  <c r="AO699" i="4"/>
  <c r="AP699" i="4"/>
  <c r="AQ699" i="4"/>
  <c r="AK700" i="4"/>
  <c r="AL700" i="4"/>
  <c r="AM700" i="4"/>
  <c r="AN700" i="4"/>
  <c r="AO700" i="4"/>
  <c r="AP700" i="4"/>
  <c r="AQ700" i="4"/>
  <c r="AK701" i="4"/>
  <c r="AL701" i="4"/>
  <c r="AM701" i="4"/>
  <c r="AN701" i="4"/>
  <c r="AO701" i="4"/>
  <c r="AP701" i="4"/>
  <c r="AQ701" i="4"/>
  <c r="AK702" i="4"/>
  <c r="AL702" i="4"/>
  <c r="AM702" i="4"/>
  <c r="AN702" i="4"/>
  <c r="AO702" i="4"/>
  <c r="AP702" i="4"/>
  <c r="AQ702" i="4"/>
  <c r="AK703" i="4"/>
  <c r="AL703" i="4"/>
  <c r="AM703" i="4"/>
  <c r="AN703" i="4"/>
  <c r="AO703" i="4"/>
  <c r="AP703" i="4"/>
  <c r="AQ703" i="4"/>
  <c r="AK704" i="4"/>
  <c r="AL704" i="4"/>
  <c r="AM704" i="4"/>
  <c r="AN704" i="4"/>
  <c r="AO704" i="4"/>
  <c r="AP704" i="4"/>
  <c r="AQ704" i="4"/>
  <c r="AK705" i="4"/>
  <c r="AL705" i="4"/>
  <c r="AM705" i="4"/>
  <c r="AN705" i="4"/>
  <c r="AO705" i="4"/>
  <c r="AP705" i="4"/>
  <c r="AQ705" i="4"/>
  <c r="AK706" i="4"/>
  <c r="AL706" i="4"/>
  <c r="AM706" i="4"/>
  <c r="AN706" i="4"/>
  <c r="AO706" i="4"/>
  <c r="AP706" i="4"/>
  <c r="AQ706" i="4"/>
  <c r="AK707" i="4"/>
  <c r="AL707" i="4"/>
  <c r="AM707" i="4"/>
  <c r="AN707" i="4"/>
  <c r="AO707" i="4"/>
  <c r="AP707" i="4"/>
  <c r="AQ707" i="4"/>
  <c r="AK708" i="4"/>
  <c r="AL708" i="4"/>
  <c r="AM708" i="4"/>
  <c r="AN708" i="4"/>
  <c r="AO708" i="4"/>
  <c r="AP708" i="4"/>
  <c r="AQ708" i="4"/>
  <c r="AK709" i="4"/>
  <c r="AL709" i="4"/>
  <c r="AM709" i="4"/>
  <c r="AN709" i="4"/>
  <c r="AO709" i="4"/>
  <c r="AP709" i="4"/>
  <c r="AQ709" i="4"/>
  <c r="AK710" i="4"/>
  <c r="AL710" i="4"/>
  <c r="AM710" i="4"/>
  <c r="AN710" i="4"/>
  <c r="AO710" i="4"/>
  <c r="AP710" i="4"/>
  <c r="AQ710" i="4"/>
  <c r="AK711" i="4"/>
  <c r="AL711" i="4"/>
  <c r="AM711" i="4"/>
  <c r="AN711" i="4"/>
  <c r="AO711" i="4"/>
  <c r="AP711" i="4"/>
  <c r="AQ711" i="4"/>
  <c r="AK712" i="4"/>
  <c r="AL712" i="4"/>
  <c r="AM712" i="4"/>
  <c r="AN712" i="4"/>
  <c r="AO712" i="4"/>
  <c r="AP712" i="4"/>
  <c r="AQ712" i="4"/>
  <c r="AK713" i="4"/>
  <c r="AL713" i="4"/>
  <c r="AM713" i="4"/>
  <c r="AN713" i="4"/>
  <c r="AO713" i="4"/>
  <c r="AP713" i="4"/>
  <c r="AQ713" i="4"/>
  <c r="AK714" i="4"/>
  <c r="AL714" i="4"/>
  <c r="AM714" i="4"/>
  <c r="AN714" i="4"/>
  <c r="AO714" i="4"/>
  <c r="AP714" i="4"/>
  <c r="AQ714" i="4"/>
  <c r="AK715" i="4"/>
  <c r="AL715" i="4"/>
  <c r="AM715" i="4"/>
  <c r="AN715" i="4"/>
  <c r="AO715" i="4"/>
  <c r="AP715" i="4"/>
  <c r="AQ715" i="4"/>
  <c r="AK716" i="4"/>
  <c r="AL716" i="4"/>
  <c r="AM716" i="4"/>
  <c r="AN716" i="4"/>
  <c r="AO716" i="4"/>
  <c r="AP716" i="4"/>
  <c r="AQ716" i="4"/>
  <c r="AK717" i="4"/>
  <c r="AL717" i="4"/>
  <c r="AM717" i="4"/>
  <c r="AN717" i="4"/>
  <c r="AO717" i="4"/>
  <c r="AP717" i="4"/>
  <c r="AQ717" i="4"/>
  <c r="AK718" i="4"/>
  <c r="AL718" i="4"/>
  <c r="AM718" i="4"/>
  <c r="AN718" i="4"/>
  <c r="AO718" i="4"/>
  <c r="AP718" i="4"/>
  <c r="AQ718" i="4"/>
  <c r="AK719" i="4"/>
  <c r="AL719" i="4"/>
  <c r="AM719" i="4"/>
  <c r="AN719" i="4"/>
  <c r="AO719" i="4"/>
  <c r="AP719" i="4"/>
  <c r="AQ719" i="4"/>
  <c r="AK720" i="4"/>
  <c r="AL720" i="4"/>
  <c r="AM720" i="4"/>
  <c r="AN720" i="4"/>
  <c r="AO720" i="4"/>
  <c r="AP720" i="4"/>
  <c r="AQ720" i="4"/>
  <c r="AK721" i="4"/>
  <c r="AL721" i="4"/>
  <c r="AM721" i="4"/>
  <c r="AN721" i="4"/>
  <c r="AO721" i="4"/>
  <c r="AP721" i="4"/>
  <c r="AQ721" i="4"/>
  <c r="AK722" i="4"/>
  <c r="AL722" i="4"/>
  <c r="AM722" i="4"/>
  <c r="AN722" i="4"/>
  <c r="AO722" i="4"/>
  <c r="AP722" i="4"/>
  <c r="AQ722" i="4"/>
  <c r="AK723" i="4"/>
  <c r="AL723" i="4"/>
  <c r="AM723" i="4"/>
  <c r="AN723" i="4"/>
  <c r="AO723" i="4"/>
  <c r="AP723" i="4"/>
  <c r="AQ723" i="4"/>
  <c r="AK724" i="4"/>
  <c r="AL724" i="4"/>
  <c r="AM724" i="4"/>
  <c r="AN724" i="4"/>
  <c r="AO724" i="4"/>
  <c r="AP724" i="4"/>
  <c r="AQ724" i="4"/>
  <c r="AK725" i="4"/>
  <c r="AL725" i="4"/>
  <c r="AM725" i="4"/>
  <c r="AN725" i="4"/>
  <c r="AO725" i="4"/>
  <c r="AP725" i="4"/>
  <c r="AQ725" i="4"/>
  <c r="AK726" i="4"/>
  <c r="AL726" i="4"/>
  <c r="AM726" i="4"/>
  <c r="AN726" i="4"/>
  <c r="AO726" i="4"/>
  <c r="AP726" i="4"/>
  <c r="AQ726" i="4"/>
  <c r="AK727" i="4"/>
  <c r="AL727" i="4"/>
  <c r="AM727" i="4"/>
  <c r="AN727" i="4"/>
  <c r="AO727" i="4"/>
  <c r="AP727" i="4"/>
  <c r="AQ727" i="4"/>
  <c r="AK728" i="4"/>
  <c r="AL728" i="4"/>
  <c r="AM728" i="4"/>
  <c r="AN728" i="4"/>
  <c r="AO728" i="4"/>
  <c r="AP728" i="4"/>
  <c r="AQ728" i="4"/>
  <c r="AK729" i="4"/>
  <c r="AL729" i="4"/>
  <c r="AM729" i="4"/>
  <c r="AN729" i="4"/>
  <c r="AO729" i="4"/>
  <c r="AP729" i="4"/>
  <c r="AQ729" i="4"/>
  <c r="AK730" i="4"/>
  <c r="AL730" i="4"/>
  <c r="AM730" i="4"/>
  <c r="AN730" i="4"/>
  <c r="AO730" i="4"/>
  <c r="AP730" i="4"/>
  <c r="AQ730" i="4"/>
  <c r="AK731" i="4"/>
  <c r="AL731" i="4"/>
  <c r="AM731" i="4"/>
  <c r="AN731" i="4"/>
  <c r="AO731" i="4"/>
  <c r="AP731" i="4"/>
  <c r="AQ731" i="4"/>
  <c r="AK732" i="4"/>
  <c r="AL732" i="4"/>
  <c r="AM732" i="4"/>
  <c r="AN732" i="4"/>
  <c r="AO732" i="4"/>
  <c r="AP732" i="4"/>
  <c r="AQ732" i="4"/>
  <c r="AK733" i="4"/>
  <c r="AL733" i="4"/>
  <c r="AM733" i="4"/>
  <c r="AN733" i="4"/>
  <c r="AO733" i="4"/>
  <c r="AP733" i="4"/>
  <c r="AQ733" i="4"/>
  <c r="AK734" i="4"/>
  <c r="AL734" i="4"/>
  <c r="AM734" i="4"/>
  <c r="AN734" i="4"/>
  <c r="AO734" i="4"/>
  <c r="AP734" i="4"/>
  <c r="AQ734" i="4"/>
  <c r="AK735" i="4"/>
  <c r="AL735" i="4"/>
  <c r="AM735" i="4"/>
  <c r="AN735" i="4"/>
  <c r="AO735" i="4"/>
  <c r="AP735" i="4"/>
  <c r="AQ735" i="4"/>
  <c r="AK736" i="4"/>
  <c r="AL736" i="4"/>
  <c r="AM736" i="4"/>
  <c r="AN736" i="4"/>
  <c r="AO736" i="4"/>
  <c r="AP736" i="4"/>
  <c r="AQ736" i="4"/>
  <c r="AK737" i="4"/>
  <c r="AL737" i="4"/>
  <c r="AM737" i="4"/>
  <c r="AN737" i="4"/>
  <c r="AO737" i="4"/>
  <c r="AP737" i="4"/>
  <c r="AQ737" i="4"/>
  <c r="AK738" i="4"/>
  <c r="AL738" i="4"/>
  <c r="AM738" i="4"/>
  <c r="AN738" i="4"/>
  <c r="AO738" i="4"/>
  <c r="AP738" i="4"/>
  <c r="AQ738" i="4"/>
  <c r="AK739" i="4"/>
  <c r="AL739" i="4"/>
  <c r="AM739" i="4"/>
  <c r="AN739" i="4"/>
  <c r="AO739" i="4"/>
  <c r="AP739" i="4"/>
  <c r="AQ739" i="4"/>
  <c r="AK740" i="4"/>
  <c r="AL740" i="4"/>
  <c r="AM740" i="4"/>
  <c r="AN740" i="4"/>
  <c r="AO740" i="4"/>
  <c r="AP740" i="4"/>
  <c r="AQ740" i="4"/>
  <c r="AK741" i="4"/>
  <c r="AL741" i="4"/>
  <c r="AM741" i="4"/>
  <c r="AN741" i="4"/>
  <c r="AO741" i="4"/>
  <c r="AP741" i="4"/>
  <c r="AQ741" i="4"/>
  <c r="AK742" i="4"/>
  <c r="AL742" i="4"/>
  <c r="AM742" i="4"/>
  <c r="AN742" i="4"/>
  <c r="AO742" i="4"/>
  <c r="AP742" i="4"/>
  <c r="AQ742" i="4"/>
  <c r="AK743" i="4"/>
  <c r="AL743" i="4"/>
  <c r="AM743" i="4"/>
  <c r="AN743" i="4"/>
  <c r="AO743" i="4"/>
  <c r="AP743" i="4"/>
  <c r="AQ743" i="4"/>
  <c r="AK744" i="4"/>
  <c r="AL744" i="4"/>
  <c r="AM744" i="4"/>
  <c r="AN744" i="4"/>
  <c r="AO744" i="4"/>
  <c r="AP744" i="4"/>
  <c r="AQ744" i="4"/>
  <c r="AK745" i="4"/>
  <c r="AL745" i="4"/>
  <c r="AM745" i="4"/>
  <c r="AN745" i="4"/>
  <c r="AO745" i="4"/>
  <c r="AP745" i="4"/>
  <c r="AQ745" i="4"/>
  <c r="AK746" i="4"/>
  <c r="AL746" i="4"/>
  <c r="AM746" i="4"/>
  <c r="AN746" i="4"/>
  <c r="AO746" i="4"/>
  <c r="AP746" i="4"/>
  <c r="AQ746" i="4"/>
  <c r="AK747" i="4"/>
  <c r="AL747" i="4"/>
  <c r="AM747" i="4"/>
  <c r="AN747" i="4"/>
  <c r="AO747" i="4"/>
  <c r="AP747" i="4"/>
  <c r="AQ747" i="4"/>
  <c r="AK748" i="4"/>
  <c r="AL748" i="4"/>
  <c r="AM748" i="4"/>
  <c r="AN748" i="4"/>
  <c r="AO748" i="4"/>
  <c r="AP748" i="4"/>
  <c r="AQ748" i="4"/>
  <c r="AK749" i="4"/>
  <c r="AL749" i="4"/>
  <c r="AM749" i="4"/>
  <c r="AN749" i="4"/>
  <c r="AO749" i="4"/>
  <c r="AP749" i="4"/>
  <c r="AQ749" i="4"/>
  <c r="AK750" i="4"/>
  <c r="AL750" i="4"/>
  <c r="AM750" i="4"/>
  <c r="AN750" i="4"/>
  <c r="AO750" i="4"/>
  <c r="AP750" i="4"/>
  <c r="AQ750" i="4"/>
  <c r="AK751" i="4"/>
  <c r="AL751" i="4"/>
  <c r="AM751" i="4"/>
  <c r="AN751" i="4"/>
  <c r="AO751" i="4"/>
  <c r="AP751" i="4"/>
  <c r="AQ751" i="4"/>
  <c r="AK752" i="4"/>
  <c r="AL752" i="4"/>
  <c r="AM752" i="4"/>
  <c r="AN752" i="4"/>
  <c r="AO752" i="4"/>
  <c r="AP752" i="4"/>
  <c r="AQ752" i="4"/>
  <c r="AK753" i="4"/>
  <c r="AL753" i="4"/>
  <c r="AM753" i="4"/>
  <c r="AN753" i="4"/>
  <c r="AO753" i="4"/>
  <c r="AP753" i="4"/>
  <c r="AQ753" i="4"/>
  <c r="AK754" i="4"/>
  <c r="AL754" i="4"/>
  <c r="AM754" i="4"/>
  <c r="AN754" i="4"/>
  <c r="AO754" i="4"/>
  <c r="AP754" i="4"/>
  <c r="AQ754" i="4"/>
  <c r="AK755" i="4"/>
  <c r="AL755" i="4"/>
  <c r="AM755" i="4"/>
  <c r="AN755" i="4"/>
  <c r="AO755" i="4"/>
  <c r="AP755" i="4"/>
  <c r="AQ755" i="4"/>
  <c r="AK756" i="4"/>
  <c r="AL756" i="4"/>
  <c r="AM756" i="4"/>
  <c r="AN756" i="4"/>
  <c r="AO756" i="4"/>
  <c r="AP756" i="4"/>
  <c r="AQ756" i="4"/>
  <c r="AK757" i="4"/>
  <c r="AL757" i="4"/>
  <c r="AM757" i="4"/>
  <c r="AN757" i="4"/>
  <c r="AO757" i="4"/>
  <c r="AP757" i="4"/>
  <c r="AQ757" i="4"/>
  <c r="AK758" i="4"/>
  <c r="AL758" i="4"/>
  <c r="AM758" i="4"/>
  <c r="AN758" i="4"/>
  <c r="AO758" i="4"/>
  <c r="AP758" i="4"/>
  <c r="AQ758" i="4"/>
  <c r="AK759" i="4"/>
  <c r="AL759" i="4"/>
  <c r="AM759" i="4"/>
  <c r="AN759" i="4"/>
  <c r="AO759" i="4"/>
  <c r="AP759" i="4"/>
  <c r="AQ759" i="4"/>
  <c r="AK760" i="4"/>
  <c r="AL760" i="4"/>
  <c r="AM760" i="4"/>
  <c r="AN760" i="4"/>
  <c r="AO760" i="4"/>
  <c r="AP760" i="4"/>
  <c r="AQ760" i="4"/>
  <c r="AK761" i="4"/>
  <c r="AL761" i="4"/>
  <c r="AM761" i="4"/>
  <c r="AN761" i="4"/>
  <c r="AO761" i="4"/>
  <c r="AP761" i="4"/>
  <c r="AQ761" i="4"/>
  <c r="AK762" i="4"/>
  <c r="AL762" i="4"/>
  <c r="AM762" i="4"/>
  <c r="AN762" i="4"/>
  <c r="AO762" i="4"/>
  <c r="AP762" i="4"/>
  <c r="AQ762" i="4"/>
  <c r="AK763" i="4"/>
  <c r="AL763" i="4"/>
  <c r="AM763" i="4"/>
  <c r="AN763" i="4"/>
  <c r="AO763" i="4"/>
  <c r="AP763" i="4"/>
  <c r="AQ763" i="4"/>
  <c r="AK764" i="4"/>
  <c r="AL764" i="4"/>
  <c r="AM764" i="4"/>
  <c r="AN764" i="4"/>
  <c r="AO764" i="4"/>
  <c r="AP764" i="4"/>
  <c r="AQ764" i="4"/>
  <c r="AK765" i="4"/>
  <c r="AL765" i="4"/>
  <c r="AM765" i="4"/>
  <c r="AN765" i="4"/>
  <c r="AO765" i="4"/>
  <c r="AP765" i="4"/>
  <c r="AQ765" i="4"/>
  <c r="AK766" i="4"/>
  <c r="AL766" i="4"/>
  <c r="AM766" i="4"/>
  <c r="AN766" i="4"/>
  <c r="AO766" i="4"/>
  <c r="AP766" i="4"/>
  <c r="AQ766" i="4"/>
  <c r="AK767" i="4"/>
  <c r="AL767" i="4"/>
  <c r="AM767" i="4"/>
  <c r="AN767" i="4"/>
  <c r="AO767" i="4"/>
  <c r="AP767" i="4"/>
  <c r="AQ767" i="4"/>
  <c r="AK768" i="4"/>
  <c r="AL768" i="4"/>
  <c r="AM768" i="4"/>
  <c r="AN768" i="4"/>
  <c r="AO768" i="4"/>
  <c r="AP768" i="4"/>
  <c r="AQ768" i="4"/>
  <c r="AK769" i="4"/>
  <c r="AL769" i="4"/>
  <c r="AM769" i="4"/>
  <c r="AN769" i="4"/>
  <c r="AO769" i="4"/>
  <c r="AP769" i="4"/>
  <c r="AQ769" i="4"/>
  <c r="AK770" i="4"/>
  <c r="AL770" i="4"/>
  <c r="AM770" i="4"/>
  <c r="AN770" i="4"/>
  <c r="AO770" i="4"/>
  <c r="AP770" i="4"/>
  <c r="AQ770" i="4"/>
  <c r="AK771" i="4"/>
  <c r="AL771" i="4"/>
  <c r="AM771" i="4"/>
  <c r="AN771" i="4"/>
  <c r="AO771" i="4"/>
  <c r="AP771" i="4"/>
  <c r="AQ771" i="4"/>
  <c r="AK772" i="4"/>
  <c r="AL772" i="4"/>
  <c r="AM772" i="4"/>
  <c r="AN772" i="4"/>
  <c r="AO772" i="4"/>
  <c r="AP772" i="4"/>
  <c r="AQ772" i="4"/>
  <c r="AK773" i="4"/>
  <c r="AL773" i="4"/>
  <c r="AM773" i="4"/>
  <c r="AN773" i="4"/>
  <c r="AO773" i="4"/>
  <c r="AP773" i="4"/>
  <c r="AQ773" i="4"/>
  <c r="AK774" i="4"/>
  <c r="AL774" i="4"/>
  <c r="AM774" i="4"/>
  <c r="AN774" i="4"/>
  <c r="AO774" i="4"/>
  <c r="AP774" i="4"/>
  <c r="AQ774" i="4"/>
  <c r="AK775" i="4"/>
  <c r="AL775" i="4"/>
  <c r="AM775" i="4"/>
  <c r="AN775" i="4"/>
  <c r="AO775" i="4"/>
  <c r="AP775" i="4"/>
  <c r="AQ775" i="4"/>
  <c r="AK776" i="4"/>
  <c r="AL776" i="4"/>
  <c r="AM776" i="4"/>
  <c r="AN776" i="4"/>
  <c r="AO776" i="4"/>
  <c r="AP776" i="4"/>
  <c r="AQ776" i="4"/>
  <c r="AK777" i="4"/>
  <c r="AL777" i="4"/>
  <c r="AM777" i="4"/>
  <c r="AN777" i="4"/>
  <c r="AO777" i="4"/>
  <c r="AP777" i="4"/>
  <c r="AQ777" i="4"/>
  <c r="AK778" i="4"/>
  <c r="AL778" i="4"/>
  <c r="AM778" i="4"/>
  <c r="AN778" i="4"/>
  <c r="AO778" i="4"/>
  <c r="AP778" i="4"/>
  <c r="AQ778" i="4"/>
  <c r="AK779" i="4"/>
  <c r="AL779" i="4"/>
  <c r="AM779" i="4"/>
  <c r="AN779" i="4"/>
  <c r="AO779" i="4"/>
  <c r="AP779" i="4"/>
  <c r="AQ779" i="4"/>
  <c r="AK780" i="4"/>
  <c r="AL780" i="4"/>
  <c r="AM780" i="4"/>
  <c r="AN780" i="4"/>
  <c r="AO780" i="4"/>
  <c r="AP780" i="4"/>
  <c r="AQ780" i="4"/>
  <c r="AK781" i="4"/>
  <c r="AL781" i="4"/>
  <c r="AM781" i="4"/>
  <c r="AN781" i="4"/>
  <c r="AO781" i="4"/>
  <c r="AP781" i="4"/>
  <c r="AQ781" i="4"/>
  <c r="AK782" i="4"/>
  <c r="AL782" i="4"/>
  <c r="AM782" i="4"/>
  <c r="AN782" i="4"/>
  <c r="AO782" i="4"/>
  <c r="AP782" i="4"/>
  <c r="AQ782" i="4"/>
  <c r="AK783" i="4"/>
  <c r="AL783" i="4"/>
  <c r="AM783" i="4"/>
  <c r="AN783" i="4"/>
  <c r="AO783" i="4"/>
  <c r="AP783" i="4"/>
  <c r="AQ783" i="4"/>
  <c r="AK784" i="4"/>
  <c r="AL784" i="4"/>
  <c r="AM784" i="4"/>
  <c r="AN784" i="4"/>
  <c r="AO784" i="4"/>
  <c r="AP784" i="4"/>
  <c r="AQ784" i="4"/>
  <c r="AK785" i="4"/>
  <c r="AL785" i="4"/>
  <c r="AM785" i="4"/>
  <c r="AN785" i="4"/>
  <c r="AO785" i="4"/>
  <c r="AP785" i="4"/>
  <c r="AQ785" i="4"/>
  <c r="AK786" i="4"/>
  <c r="AL786" i="4"/>
  <c r="AM786" i="4"/>
  <c r="AN786" i="4"/>
  <c r="AO786" i="4"/>
  <c r="AP786" i="4"/>
  <c r="AQ786" i="4"/>
  <c r="AK787" i="4"/>
  <c r="AL787" i="4"/>
  <c r="AM787" i="4"/>
  <c r="AN787" i="4"/>
  <c r="AO787" i="4"/>
  <c r="AP787" i="4"/>
  <c r="AQ787" i="4"/>
  <c r="AK788" i="4"/>
  <c r="AL788" i="4"/>
  <c r="AM788" i="4"/>
  <c r="AN788" i="4"/>
  <c r="AO788" i="4"/>
  <c r="AP788" i="4"/>
  <c r="AQ788" i="4"/>
  <c r="AK789" i="4"/>
  <c r="AL789" i="4"/>
  <c r="AM789" i="4"/>
  <c r="AN789" i="4"/>
  <c r="AO789" i="4"/>
  <c r="AP789" i="4"/>
  <c r="AQ789" i="4"/>
  <c r="AK790" i="4"/>
  <c r="AL790" i="4"/>
  <c r="AM790" i="4"/>
  <c r="AN790" i="4"/>
  <c r="AO790" i="4"/>
  <c r="AP790" i="4"/>
  <c r="AQ790" i="4"/>
  <c r="AK791" i="4"/>
  <c r="AL791" i="4"/>
  <c r="AM791" i="4"/>
  <c r="AN791" i="4"/>
  <c r="AO791" i="4"/>
  <c r="AP791" i="4"/>
  <c r="AQ791" i="4"/>
  <c r="AK792" i="4"/>
  <c r="AL792" i="4"/>
  <c r="AM792" i="4"/>
  <c r="AN792" i="4"/>
  <c r="AO792" i="4"/>
  <c r="AP792" i="4"/>
  <c r="AQ792" i="4"/>
  <c r="AK793" i="4"/>
  <c r="AL793" i="4"/>
  <c r="AM793" i="4"/>
  <c r="AN793" i="4"/>
  <c r="AO793" i="4"/>
  <c r="AP793" i="4"/>
  <c r="AQ793" i="4"/>
  <c r="AK794" i="4"/>
  <c r="AL794" i="4"/>
  <c r="AM794" i="4"/>
  <c r="AN794" i="4"/>
  <c r="AO794" i="4"/>
  <c r="AP794" i="4"/>
  <c r="AQ794" i="4"/>
  <c r="AK795" i="4"/>
  <c r="AL795" i="4"/>
  <c r="AM795" i="4"/>
  <c r="AN795" i="4"/>
  <c r="AO795" i="4"/>
  <c r="AP795" i="4"/>
  <c r="AQ795" i="4"/>
  <c r="AK796" i="4"/>
  <c r="AL796" i="4"/>
  <c r="AM796" i="4"/>
  <c r="AN796" i="4"/>
  <c r="AO796" i="4"/>
  <c r="AP796" i="4"/>
  <c r="AQ796" i="4"/>
  <c r="AK797" i="4"/>
  <c r="AL797" i="4"/>
  <c r="AM797" i="4"/>
  <c r="AN797" i="4"/>
  <c r="AO797" i="4"/>
  <c r="AP797" i="4"/>
  <c r="AQ797" i="4"/>
  <c r="AK798" i="4"/>
  <c r="AL798" i="4"/>
  <c r="AM798" i="4"/>
  <c r="AN798" i="4"/>
  <c r="AO798" i="4"/>
  <c r="AP798" i="4"/>
  <c r="AQ798" i="4"/>
  <c r="AK799" i="4"/>
  <c r="AL799" i="4"/>
  <c r="AM799" i="4"/>
  <c r="AN799" i="4"/>
  <c r="AO799" i="4"/>
  <c r="AP799" i="4"/>
  <c r="AQ799" i="4"/>
  <c r="AK800" i="4"/>
  <c r="AL800" i="4"/>
  <c r="AM800" i="4"/>
  <c r="AN800" i="4"/>
  <c r="AO800" i="4"/>
  <c r="AP800" i="4"/>
  <c r="AQ800" i="4"/>
  <c r="AK801" i="4"/>
  <c r="AL801" i="4"/>
  <c r="AM801" i="4"/>
  <c r="AN801" i="4"/>
  <c r="AO801" i="4"/>
  <c r="AP801" i="4"/>
  <c r="AQ801" i="4"/>
  <c r="AK802" i="4"/>
  <c r="AL802" i="4"/>
  <c r="AM802" i="4"/>
  <c r="AN802" i="4"/>
  <c r="AO802" i="4"/>
  <c r="AP802" i="4"/>
  <c r="AQ802" i="4"/>
  <c r="AK803" i="4"/>
  <c r="AL803" i="4"/>
  <c r="AM803" i="4"/>
  <c r="AN803" i="4"/>
  <c r="AO803" i="4"/>
  <c r="AP803" i="4"/>
  <c r="AQ803" i="4"/>
  <c r="AK804" i="4"/>
  <c r="AL804" i="4"/>
  <c r="AM804" i="4"/>
  <c r="AN804" i="4"/>
  <c r="AO804" i="4"/>
  <c r="AP804" i="4"/>
  <c r="AQ804" i="4"/>
  <c r="AK805" i="4"/>
  <c r="AL805" i="4"/>
  <c r="AM805" i="4"/>
  <c r="AN805" i="4"/>
  <c r="AO805" i="4"/>
  <c r="AP805" i="4"/>
  <c r="AQ805" i="4"/>
  <c r="AK806" i="4"/>
  <c r="AL806" i="4"/>
  <c r="AM806" i="4"/>
  <c r="AN806" i="4"/>
  <c r="AO806" i="4"/>
  <c r="AP806" i="4"/>
  <c r="AQ806" i="4"/>
  <c r="AK807" i="4"/>
  <c r="AL807" i="4"/>
  <c r="AM807" i="4"/>
  <c r="AN807" i="4"/>
  <c r="AO807" i="4"/>
  <c r="AP807" i="4"/>
  <c r="AQ807" i="4"/>
  <c r="AK808" i="4"/>
  <c r="AL808" i="4"/>
  <c r="AM808" i="4"/>
  <c r="AN808" i="4"/>
  <c r="AO808" i="4"/>
  <c r="AP808" i="4"/>
  <c r="AQ808" i="4"/>
  <c r="AK809" i="4"/>
  <c r="AL809" i="4"/>
  <c r="AM809" i="4"/>
  <c r="AN809" i="4"/>
  <c r="AO809" i="4"/>
  <c r="AP809" i="4"/>
  <c r="AQ809" i="4"/>
  <c r="AK810" i="4"/>
  <c r="AL810" i="4"/>
  <c r="AM810" i="4"/>
  <c r="AN810" i="4"/>
  <c r="AO810" i="4"/>
  <c r="AP810" i="4"/>
  <c r="AQ810" i="4"/>
  <c r="AK811" i="4"/>
  <c r="AL811" i="4"/>
  <c r="AM811" i="4"/>
  <c r="AN811" i="4"/>
  <c r="AO811" i="4"/>
  <c r="AP811" i="4"/>
  <c r="AQ811" i="4"/>
  <c r="AK812" i="4"/>
  <c r="AL812" i="4"/>
  <c r="AM812" i="4"/>
  <c r="AN812" i="4"/>
  <c r="AO812" i="4"/>
  <c r="AP812" i="4"/>
  <c r="AQ812" i="4"/>
  <c r="AK813" i="4"/>
  <c r="AL813" i="4"/>
  <c r="AM813" i="4"/>
  <c r="AN813" i="4"/>
  <c r="AO813" i="4"/>
  <c r="AP813" i="4"/>
  <c r="AQ813" i="4"/>
  <c r="AK814" i="4"/>
  <c r="AL814" i="4"/>
  <c r="AM814" i="4"/>
  <c r="AN814" i="4"/>
  <c r="AO814" i="4"/>
  <c r="AP814" i="4"/>
  <c r="AQ814" i="4"/>
  <c r="AK815" i="4"/>
  <c r="AL815" i="4"/>
  <c r="AM815" i="4"/>
  <c r="AN815" i="4"/>
  <c r="AO815" i="4"/>
  <c r="AP815" i="4"/>
  <c r="AQ815" i="4"/>
  <c r="AK816" i="4"/>
  <c r="AL816" i="4"/>
  <c r="AM816" i="4"/>
  <c r="AN816" i="4"/>
  <c r="AO816" i="4"/>
  <c r="AP816" i="4"/>
  <c r="AQ816" i="4"/>
  <c r="AK817" i="4"/>
  <c r="AL817" i="4"/>
  <c r="AM817" i="4"/>
  <c r="AN817" i="4"/>
  <c r="AO817" i="4"/>
  <c r="AP817" i="4"/>
  <c r="AQ817" i="4"/>
  <c r="AK423" i="4"/>
  <c r="AL423" i="4"/>
  <c r="AM423" i="4"/>
  <c r="AN423" i="4"/>
  <c r="AO423" i="4"/>
  <c r="AP423" i="4"/>
  <c r="AQ423" i="4"/>
  <c r="AK424" i="4"/>
  <c r="AL424" i="4"/>
  <c r="AM424" i="4"/>
  <c r="AN424" i="4"/>
  <c r="AO424" i="4"/>
  <c r="AP424" i="4"/>
  <c r="AQ424" i="4"/>
  <c r="AK422" i="4"/>
  <c r="AL422" i="4"/>
  <c r="AM422" i="4"/>
  <c r="AN422" i="4"/>
  <c r="AO422" i="4"/>
  <c r="AP422" i="4"/>
  <c r="AQ422" i="4"/>
  <c r="AK4" i="4"/>
  <c r="AL4" i="4"/>
  <c r="AM4" i="4"/>
  <c r="AN4" i="4"/>
  <c r="AO4" i="4"/>
  <c r="AP4" i="4"/>
  <c r="AQ4" i="4"/>
  <c r="AK5" i="4"/>
  <c r="AL5" i="4"/>
  <c r="AM5" i="4"/>
  <c r="AN5" i="4"/>
  <c r="AO5" i="4"/>
  <c r="AP5" i="4"/>
  <c r="AQ5" i="4"/>
  <c r="AK6" i="4"/>
  <c r="AL6" i="4"/>
  <c r="AM6" i="4"/>
  <c r="AN6" i="4"/>
  <c r="AO6" i="4"/>
  <c r="AP6" i="4"/>
  <c r="AQ6" i="4"/>
  <c r="AK7" i="4"/>
  <c r="AL7" i="4"/>
  <c r="AM7" i="4"/>
  <c r="AN7" i="4"/>
  <c r="AO7" i="4"/>
  <c r="AP7" i="4"/>
  <c r="AQ7" i="4"/>
  <c r="AK8" i="4"/>
  <c r="AL8" i="4"/>
  <c r="AM8" i="4"/>
  <c r="AN8" i="4"/>
  <c r="AO8" i="4"/>
  <c r="AP8" i="4"/>
  <c r="AQ8" i="4"/>
  <c r="AK9" i="4"/>
  <c r="AL9" i="4"/>
  <c r="AM9" i="4"/>
  <c r="AN9" i="4"/>
  <c r="AO9" i="4"/>
  <c r="AP9" i="4"/>
  <c r="AQ9" i="4"/>
  <c r="AK10" i="4"/>
  <c r="AL10" i="4"/>
  <c r="AM10" i="4"/>
  <c r="AN10" i="4"/>
  <c r="AO10" i="4"/>
  <c r="AP10" i="4"/>
  <c r="AQ10" i="4"/>
  <c r="AK11" i="4"/>
  <c r="AL11" i="4"/>
  <c r="AM11" i="4"/>
  <c r="AN11" i="4"/>
  <c r="AO11" i="4"/>
  <c r="AP11" i="4"/>
  <c r="AQ11" i="4"/>
  <c r="AK12" i="4"/>
  <c r="AL12" i="4"/>
  <c r="AM12" i="4"/>
  <c r="AN12" i="4"/>
  <c r="AO12" i="4"/>
  <c r="AP12" i="4"/>
  <c r="AQ12" i="4"/>
  <c r="AK13" i="4"/>
  <c r="AL13" i="4"/>
  <c r="AM13" i="4"/>
  <c r="AN13" i="4"/>
  <c r="AO13" i="4"/>
  <c r="AP13" i="4"/>
  <c r="AQ13" i="4"/>
  <c r="AK14" i="4"/>
  <c r="AL14" i="4"/>
  <c r="AM14" i="4"/>
  <c r="AN14" i="4"/>
  <c r="AO14" i="4"/>
  <c r="AP14" i="4"/>
  <c r="AQ14" i="4"/>
  <c r="AK15" i="4"/>
  <c r="AL15" i="4"/>
  <c r="AM15" i="4"/>
  <c r="AN15" i="4"/>
  <c r="AO15" i="4"/>
  <c r="AP15" i="4"/>
  <c r="AQ15" i="4"/>
  <c r="AK16" i="4"/>
  <c r="AL16" i="4"/>
  <c r="AM16" i="4"/>
  <c r="AN16" i="4"/>
  <c r="AO16" i="4"/>
  <c r="AP16" i="4"/>
  <c r="AQ16" i="4"/>
  <c r="AK17" i="4"/>
  <c r="AL17" i="4"/>
  <c r="AM17" i="4"/>
  <c r="AN17" i="4"/>
  <c r="AO17" i="4"/>
  <c r="AP17" i="4"/>
  <c r="AQ17" i="4"/>
  <c r="AK18" i="4"/>
  <c r="AL18" i="4"/>
  <c r="AM18" i="4"/>
  <c r="AN18" i="4"/>
  <c r="AO18" i="4"/>
  <c r="AP18" i="4"/>
  <c r="AQ18" i="4"/>
  <c r="AK19" i="4"/>
  <c r="AL19" i="4"/>
  <c r="AM19" i="4"/>
  <c r="AN19" i="4"/>
  <c r="AO19" i="4"/>
  <c r="AP19" i="4"/>
  <c r="AQ19" i="4"/>
  <c r="AK20" i="4"/>
  <c r="AL20" i="4"/>
  <c r="AM20" i="4"/>
  <c r="AN20" i="4"/>
  <c r="AO20" i="4"/>
  <c r="AP20" i="4"/>
  <c r="AQ20" i="4"/>
  <c r="AK21" i="4"/>
  <c r="AL21" i="4"/>
  <c r="AM21" i="4"/>
  <c r="AN21" i="4"/>
  <c r="AO21" i="4"/>
  <c r="AP21" i="4"/>
  <c r="AQ21" i="4"/>
  <c r="AK22" i="4"/>
  <c r="AL22" i="4"/>
  <c r="AM22" i="4"/>
  <c r="AN22" i="4"/>
  <c r="AO22" i="4"/>
  <c r="AP22" i="4"/>
  <c r="AQ22" i="4"/>
  <c r="AK23" i="4"/>
  <c r="AL23" i="4"/>
  <c r="AM23" i="4"/>
  <c r="AN23" i="4"/>
  <c r="AO23" i="4"/>
  <c r="AP23" i="4"/>
  <c r="AQ23" i="4"/>
  <c r="AK24" i="4"/>
  <c r="AL24" i="4"/>
  <c r="AM24" i="4"/>
  <c r="AN24" i="4"/>
  <c r="AO24" i="4"/>
  <c r="AP24" i="4"/>
  <c r="AQ24" i="4"/>
  <c r="AK25" i="4"/>
  <c r="AL25" i="4"/>
  <c r="AM25" i="4"/>
  <c r="AN25" i="4"/>
  <c r="AO25" i="4"/>
  <c r="AP25" i="4"/>
  <c r="AQ25" i="4"/>
  <c r="AK26" i="4"/>
  <c r="AL26" i="4"/>
  <c r="AM26" i="4"/>
  <c r="AN26" i="4"/>
  <c r="AO26" i="4"/>
  <c r="AP26" i="4"/>
  <c r="AQ26" i="4"/>
  <c r="AK27" i="4"/>
  <c r="AL27" i="4"/>
  <c r="AM27" i="4"/>
  <c r="AN27" i="4"/>
  <c r="AO27" i="4"/>
  <c r="AP27" i="4"/>
  <c r="AQ27" i="4"/>
  <c r="AK28" i="4"/>
  <c r="AL28" i="4"/>
  <c r="AM28" i="4"/>
  <c r="AN28" i="4"/>
  <c r="AO28" i="4"/>
  <c r="AP28" i="4"/>
  <c r="AQ28" i="4"/>
  <c r="AK29" i="4"/>
  <c r="AL29" i="4"/>
  <c r="AM29" i="4"/>
  <c r="AN29" i="4"/>
  <c r="AO29" i="4"/>
  <c r="AP29" i="4"/>
  <c r="AQ29" i="4"/>
  <c r="AK30" i="4"/>
  <c r="AL30" i="4"/>
  <c r="AM30" i="4"/>
  <c r="AN30" i="4"/>
  <c r="AO30" i="4"/>
  <c r="AP30" i="4"/>
  <c r="AQ30" i="4"/>
  <c r="AK31" i="4"/>
  <c r="AL31" i="4"/>
  <c r="AM31" i="4"/>
  <c r="AN31" i="4"/>
  <c r="AO31" i="4"/>
  <c r="AP31" i="4"/>
  <c r="AQ31" i="4"/>
  <c r="AK32" i="4"/>
  <c r="AL32" i="4"/>
  <c r="AM32" i="4"/>
  <c r="AN32" i="4"/>
  <c r="AO32" i="4"/>
  <c r="AP32" i="4"/>
  <c r="AQ32" i="4"/>
  <c r="AK33" i="4"/>
  <c r="AL33" i="4"/>
  <c r="AM33" i="4"/>
  <c r="AN33" i="4"/>
  <c r="AO33" i="4"/>
  <c r="AP33" i="4"/>
  <c r="AQ33" i="4"/>
  <c r="AK34" i="4"/>
  <c r="AL34" i="4"/>
  <c r="AM34" i="4"/>
  <c r="AN34" i="4"/>
  <c r="AO34" i="4"/>
  <c r="AP34" i="4"/>
  <c r="AQ34" i="4"/>
  <c r="AK35" i="4"/>
  <c r="AL35" i="4"/>
  <c r="AM35" i="4"/>
  <c r="AN35" i="4"/>
  <c r="AO35" i="4"/>
  <c r="AP35" i="4"/>
  <c r="AQ35" i="4"/>
  <c r="AK36" i="4"/>
  <c r="AL36" i="4"/>
  <c r="AM36" i="4"/>
  <c r="AN36" i="4"/>
  <c r="AO36" i="4"/>
  <c r="AP36" i="4"/>
  <c r="AQ36" i="4"/>
  <c r="AK37" i="4"/>
  <c r="AL37" i="4"/>
  <c r="AM37" i="4"/>
  <c r="AN37" i="4"/>
  <c r="AO37" i="4"/>
  <c r="AP37" i="4"/>
  <c r="AQ37" i="4"/>
  <c r="AK38" i="4"/>
  <c r="AL38" i="4"/>
  <c r="AM38" i="4"/>
  <c r="AN38" i="4"/>
  <c r="AO38" i="4"/>
  <c r="AP38" i="4"/>
  <c r="AQ38" i="4"/>
  <c r="AK39" i="4"/>
  <c r="AL39" i="4"/>
  <c r="AM39" i="4"/>
  <c r="AN39" i="4"/>
  <c r="AO39" i="4"/>
  <c r="AP39" i="4"/>
  <c r="AQ39" i="4"/>
  <c r="AK40" i="4"/>
  <c r="AL40" i="4"/>
  <c r="AM40" i="4"/>
  <c r="AN40" i="4"/>
  <c r="AO40" i="4"/>
  <c r="AP40" i="4"/>
  <c r="AQ40" i="4"/>
  <c r="AK41" i="4"/>
  <c r="AL41" i="4"/>
  <c r="AM41" i="4"/>
  <c r="AN41" i="4"/>
  <c r="AO41" i="4"/>
  <c r="AP41" i="4"/>
  <c r="AQ41" i="4"/>
  <c r="AK42" i="4"/>
  <c r="AL42" i="4"/>
  <c r="AM42" i="4"/>
  <c r="AN42" i="4"/>
  <c r="AO42" i="4"/>
  <c r="AP42" i="4"/>
  <c r="AQ42" i="4"/>
  <c r="AK43" i="4"/>
  <c r="AL43" i="4"/>
  <c r="AM43" i="4"/>
  <c r="AN43" i="4"/>
  <c r="AO43" i="4"/>
  <c r="AP43" i="4"/>
  <c r="AQ43" i="4"/>
  <c r="AK44" i="4"/>
  <c r="AL44" i="4"/>
  <c r="AM44" i="4"/>
  <c r="AN44" i="4"/>
  <c r="AO44" i="4"/>
  <c r="AP44" i="4"/>
  <c r="AQ44" i="4"/>
  <c r="AK45" i="4"/>
  <c r="AL45" i="4"/>
  <c r="AM45" i="4"/>
  <c r="AN45" i="4"/>
  <c r="AO45" i="4"/>
  <c r="AP45" i="4"/>
  <c r="AQ45" i="4"/>
  <c r="AK46" i="4"/>
  <c r="AL46" i="4"/>
  <c r="AM46" i="4"/>
  <c r="AN46" i="4"/>
  <c r="AO46" i="4"/>
  <c r="AP46" i="4"/>
  <c r="AQ46" i="4"/>
  <c r="AK47" i="4"/>
  <c r="AL47" i="4"/>
  <c r="AM47" i="4"/>
  <c r="AN47" i="4"/>
  <c r="AO47" i="4"/>
  <c r="AP47" i="4"/>
  <c r="AQ47" i="4"/>
  <c r="AK48" i="4"/>
  <c r="AL48" i="4"/>
  <c r="AM48" i="4"/>
  <c r="AN48" i="4"/>
  <c r="AO48" i="4"/>
  <c r="AP48" i="4"/>
  <c r="AQ48" i="4"/>
  <c r="AK49" i="4"/>
  <c r="AL49" i="4"/>
  <c r="AM49" i="4"/>
  <c r="AN49" i="4"/>
  <c r="AO49" i="4"/>
  <c r="AP49" i="4"/>
  <c r="AQ49" i="4"/>
  <c r="AK50" i="4"/>
  <c r="AL50" i="4"/>
  <c r="AM50" i="4"/>
  <c r="AN50" i="4"/>
  <c r="AO50" i="4"/>
  <c r="AP50" i="4"/>
  <c r="AQ50" i="4"/>
  <c r="AK51" i="4"/>
  <c r="AL51" i="4"/>
  <c r="AM51" i="4"/>
  <c r="AN51" i="4"/>
  <c r="AO51" i="4"/>
  <c r="AP51" i="4"/>
  <c r="AQ51" i="4"/>
  <c r="AK52" i="4"/>
  <c r="AL52" i="4"/>
  <c r="AM52" i="4"/>
  <c r="AN52" i="4"/>
  <c r="AO52" i="4"/>
  <c r="AP52" i="4"/>
  <c r="AQ52" i="4"/>
  <c r="AK53" i="4"/>
  <c r="AL53" i="4"/>
  <c r="AM53" i="4"/>
  <c r="AN53" i="4"/>
  <c r="AO53" i="4"/>
  <c r="AP53" i="4"/>
  <c r="AQ53" i="4"/>
  <c r="AK54" i="4"/>
  <c r="AL54" i="4"/>
  <c r="AM54" i="4"/>
  <c r="AN54" i="4"/>
  <c r="AO54" i="4"/>
  <c r="AP54" i="4"/>
  <c r="AQ54" i="4"/>
  <c r="AK55" i="4"/>
  <c r="AL55" i="4"/>
  <c r="AM55" i="4"/>
  <c r="AN55" i="4"/>
  <c r="AO55" i="4"/>
  <c r="AP55" i="4"/>
  <c r="AQ55" i="4"/>
  <c r="AK56" i="4"/>
  <c r="AL56" i="4"/>
  <c r="AM56" i="4"/>
  <c r="AN56" i="4"/>
  <c r="AO56" i="4"/>
  <c r="AP56" i="4"/>
  <c r="AQ56" i="4"/>
  <c r="AK57" i="4"/>
  <c r="AL57" i="4"/>
  <c r="AM57" i="4"/>
  <c r="AN57" i="4"/>
  <c r="AO57" i="4"/>
  <c r="AP57" i="4"/>
  <c r="AQ57" i="4"/>
  <c r="AK58" i="4"/>
  <c r="AL58" i="4"/>
  <c r="AM58" i="4"/>
  <c r="AN58" i="4"/>
  <c r="AO58" i="4"/>
  <c r="AP58" i="4"/>
  <c r="AQ58" i="4"/>
  <c r="AK59" i="4"/>
  <c r="AL59" i="4"/>
  <c r="AM59" i="4"/>
  <c r="AN59" i="4"/>
  <c r="AO59" i="4"/>
  <c r="AP59" i="4"/>
  <c r="AQ59" i="4"/>
  <c r="AK60" i="4"/>
  <c r="AL60" i="4"/>
  <c r="AM60" i="4"/>
  <c r="AN60" i="4"/>
  <c r="AO60" i="4"/>
  <c r="AP60" i="4"/>
  <c r="AQ60" i="4"/>
  <c r="AK61" i="4"/>
  <c r="AL61" i="4"/>
  <c r="AM61" i="4"/>
  <c r="AN61" i="4"/>
  <c r="AO61" i="4"/>
  <c r="AP61" i="4"/>
  <c r="AQ61" i="4"/>
  <c r="AK62" i="4"/>
  <c r="AL62" i="4"/>
  <c r="AM62" i="4"/>
  <c r="AN62" i="4"/>
  <c r="AO62" i="4"/>
  <c r="AP62" i="4"/>
  <c r="AQ62" i="4"/>
  <c r="AK63" i="4"/>
  <c r="AL63" i="4"/>
  <c r="AM63" i="4"/>
  <c r="AN63" i="4"/>
  <c r="AO63" i="4"/>
  <c r="AP63" i="4"/>
  <c r="AQ63" i="4"/>
  <c r="AK64" i="4"/>
  <c r="AL64" i="4"/>
  <c r="AM64" i="4"/>
  <c r="AN64" i="4"/>
  <c r="AO64" i="4"/>
  <c r="AP64" i="4"/>
  <c r="AQ64" i="4"/>
  <c r="AK65" i="4"/>
  <c r="AL65" i="4"/>
  <c r="AM65" i="4"/>
  <c r="AN65" i="4"/>
  <c r="AO65" i="4"/>
  <c r="AP65" i="4"/>
  <c r="AQ65" i="4"/>
  <c r="AK66" i="4"/>
  <c r="AL66" i="4"/>
  <c r="AM66" i="4"/>
  <c r="AN66" i="4"/>
  <c r="AO66" i="4"/>
  <c r="AP66" i="4"/>
  <c r="AQ66" i="4"/>
  <c r="AK67" i="4"/>
  <c r="AL67" i="4"/>
  <c r="AM67" i="4"/>
  <c r="AN67" i="4"/>
  <c r="AO67" i="4"/>
  <c r="AP67" i="4"/>
  <c r="AQ67" i="4"/>
  <c r="AK68" i="4"/>
  <c r="AL68" i="4"/>
  <c r="AM68" i="4"/>
  <c r="AN68" i="4"/>
  <c r="AO68" i="4"/>
  <c r="AP68" i="4"/>
  <c r="AQ68" i="4"/>
  <c r="AK69" i="4"/>
  <c r="AL69" i="4"/>
  <c r="AM69" i="4"/>
  <c r="AN69" i="4"/>
  <c r="AO69" i="4"/>
  <c r="AP69" i="4"/>
  <c r="AQ69" i="4"/>
  <c r="AK70" i="4"/>
  <c r="AL70" i="4"/>
  <c r="AM70" i="4"/>
  <c r="AN70" i="4"/>
  <c r="AO70" i="4"/>
  <c r="AP70" i="4"/>
  <c r="AQ70" i="4"/>
  <c r="AK71" i="4"/>
  <c r="AL71" i="4"/>
  <c r="AM71" i="4"/>
  <c r="AN71" i="4"/>
  <c r="AO71" i="4"/>
  <c r="AP71" i="4"/>
  <c r="AQ71" i="4"/>
  <c r="AK72" i="4"/>
  <c r="AL72" i="4"/>
  <c r="AM72" i="4"/>
  <c r="AN72" i="4"/>
  <c r="AO72" i="4"/>
  <c r="AP72" i="4"/>
  <c r="AQ72" i="4"/>
  <c r="AK73" i="4"/>
  <c r="AL73" i="4"/>
  <c r="AM73" i="4"/>
  <c r="AN73" i="4"/>
  <c r="AO73" i="4"/>
  <c r="AP73" i="4"/>
  <c r="AQ73" i="4"/>
  <c r="AK74" i="4"/>
  <c r="AL74" i="4"/>
  <c r="AM74" i="4"/>
  <c r="AN74" i="4"/>
  <c r="AO74" i="4"/>
  <c r="AP74" i="4"/>
  <c r="AQ74" i="4"/>
  <c r="AK75" i="4"/>
  <c r="AL75" i="4"/>
  <c r="AM75" i="4"/>
  <c r="AN75" i="4"/>
  <c r="AO75" i="4"/>
  <c r="AP75" i="4"/>
  <c r="AQ75" i="4"/>
  <c r="AK76" i="4"/>
  <c r="AL76" i="4"/>
  <c r="AM76" i="4"/>
  <c r="AN76" i="4"/>
  <c r="AO76" i="4"/>
  <c r="AP76" i="4"/>
  <c r="AQ76" i="4"/>
  <c r="AK77" i="4"/>
  <c r="AL77" i="4"/>
  <c r="AM77" i="4"/>
  <c r="AN77" i="4"/>
  <c r="AO77" i="4"/>
  <c r="AP77" i="4"/>
  <c r="AQ77" i="4"/>
  <c r="AK78" i="4"/>
  <c r="AL78" i="4"/>
  <c r="AM78" i="4"/>
  <c r="AN78" i="4"/>
  <c r="AO78" i="4"/>
  <c r="AP78" i="4"/>
  <c r="AQ78" i="4"/>
  <c r="AK79" i="4"/>
  <c r="AL79" i="4"/>
  <c r="AM79" i="4"/>
  <c r="AN79" i="4"/>
  <c r="AO79" i="4"/>
  <c r="AP79" i="4"/>
  <c r="AQ79" i="4"/>
  <c r="AK80" i="4"/>
  <c r="AL80" i="4"/>
  <c r="AM80" i="4"/>
  <c r="AN80" i="4"/>
  <c r="AO80" i="4"/>
  <c r="AP80" i="4"/>
  <c r="AQ80" i="4"/>
  <c r="AK81" i="4"/>
  <c r="AL81" i="4"/>
  <c r="AM81" i="4"/>
  <c r="AN81" i="4"/>
  <c r="AO81" i="4"/>
  <c r="AP81" i="4"/>
  <c r="AQ81" i="4"/>
  <c r="AK82" i="4"/>
  <c r="AL82" i="4"/>
  <c r="AM82" i="4"/>
  <c r="AN82" i="4"/>
  <c r="AO82" i="4"/>
  <c r="AP82" i="4"/>
  <c r="AQ82" i="4"/>
  <c r="AK83" i="4"/>
  <c r="AL83" i="4"/>
  <c r="AM83" i="4"/>
  <c r="AN83" i="4"/>
  <c r="AO83" i="4"/>
  <c r="AP83" i="4"/>
  <c r="AQ83" i="4"/>
  <c r="AK84" i="4"/>
  <c r="AL84" i="4"/>
  <c r="AM84" i="4"/>
  <c r="AN84" i="4"/>
  <c r="AO84" i="4"/>
  <c r="AP84" i="4"/>
  <c r="AQ84" i="4"/>
  <c r="AK85" i="4"/>
  <c r="AL85" i="4"/>
  <c r="AM85" i="4"/>
  <c r="AN85" i="4"/>
  <c r="AO85" i="4"/>
  <c r="AP85" i="4"/>
  <c r="AQ85" i="4"/>
  <c r="AK86" i="4"/>
  <c r="AL86" i="4"/>
  <c r="AM86" i="4"/>
  <c r="AN86" i="4"/>
  <c r="AO86" i="4"/>
  <c r="AP86" i="4"/>
  <c r="AQ86" i="4"/>
  <c r="AK87" i="4"/>
  <c r="AL87" i="4"/>
  <c r="AM87" i="4"/>
  <c r="AN87" i="4"/>
  <c r="AO87" i="4"/>
  <c r="AP87" i="4"/>
  <c r="AQ87" i="4"/>
  <c r="AK88" i="4"/>
  <c r="AL88" i="4"/>
  <c r="AM88" i="4"/>
  <c r="AN88" i="4"/>
  <c r="AO88" i="4"/>
  <c r="AP88" i="4"/>
  <c r="AQ88" i="4"/>
  <c r="AK89" i="4"/>
  <c r="AL89" i="4"/>
  <c r="AM89" i="4"/>
  <c r="AN89" i="4"/>
  <c r="AO89" i="4"/>
  <c r="AP89" i="4"/>
  <c r="AQ89" i="4"/>
  <c r="AK90" i="4"/>
  <c r="AL90" i="4"/>
  <c r="AM90" i="4"/>
  <c r="AN90" i="4"/>
  <c r="AO90" i="4"/>
  <c r="AP90" i="4"/>
  <c r="AQ90" i="4"/>
  <c r="AK91" i="4"/>
  <c r="AL91" i="4"/>
  <c r="AM91" i="4"/>
  <c r="AN91" i="4"/>
  <c r="AO91" i="4"/>
  <c r="AP91" i="4"/>
  <c r="AQ91" i="4"/>
  <c r="AK92" i="4"/>
  <c r="AL92" i="4"/>
  <c r="AM92" i="4"/>
  <c r="AN92" i="4"/>
  <c r="AO92" i="4"/>
  <c r="AP92" i="4"/>
  <c r="AQ92" i="4"/>
  <c r="AK93" i="4"/>
  <c r="AL93" i="4"/>
  <c r="AM93" i="4"/>
  <c r="AN93" i="4"/>
  <c r="AO93" i="4"/>
  <c r="AP93" i="4"/>
  <c r="AQ93" i="4"/>
  <c r="AK94" i="4"/>
  <c r="AL94" i="4"/>
  <c r="AM94" i="4"/>
  <c r="AN94" i="4"/>
  <c r="AO94" i="4"/>
  <c r="AP94" i="4"/>
  <c r="AQ94" i="4"/>
  <c r="AK95" i="4"/>
  <c r="AL95" i="4"/>
  <c r="AM95" i="4"/>
  <c r="AN95" i="4"/>
  <c r="AO95" i="4"/>
  <c r="AP95" i="4"/>
  <c r="AQ95" i="4"/>
  <c r="AK96" i="4"/>
  <c r="AL96" i="4"/>
  <c r="AM96" i="4"/>
  <c r="AN96" i="4"/>
  <c r="AO96" i="4"/>
  <c r="AP96" i="4"/>
  <c r="AQ96" i="4"/>
  <c r="AK97" i="4"/>
  <c r="AL97" i="4"/>
  <c r="AM97" i="4"/>
  <c r="AN97" i="4"/>
  <c r="AO97" i="4"/>
  <c r="AP97" i="4"/>
  <c r="AQ97" i="4"/>
  <c r="AK98" i="4"/>
  <c r="AL98" i="4"/>
  <c r="AM98" i="4"/>
  <c r="AN98" i="4"/>
  <c r="AO98" i="4"/>
  <c r="AP98" i="4"/>
  <c r="AQ98" i="4"/>
  <c r="AK99" i="4"/>
  <c r="AL99" i="4"/>
  <c r="AM99" i="4"/>
  <c r="AN99" i="4"/>
  <c r="AO99" i="4"/>
  <c r="AP99" i="4"/>
  <c r="AQ99" i="4"/>
  <c r="AK100" i="4"/>
  <c r="AL100" i="4"/>
  <c r="AM100" i="4"/>
  <c r="AN100" i="4"/>
  <c r="AO100" i="4"/>
  <c r="AP100" i="4"/>
  <c r="AQ100" i="4"/>
  <c r="AK101" i="4"/>
  <c r="AL101" i="4"/>
  <c r="AM101" i="4"/>
  <c r="AN101" i="4"/>
  <c r="AO101" i="4"/>
  <c r="AP101" i="4"/>
  <c r="AQ101" i="4"/>
  <c r="AK102" i="4"/>
  <c r="AL102" i="4"/>
  <c r="AM102" i="4"/>
  <c r="AN102" i="4"/>
  <c r="AO102" i="4"/>
  <c r="AP102" i="4"/>
  <c r="AQ102" i="4"/>
  <c r="AK103" i="4"/>
  <c r="AL103" i="4"/>
  <c r="AM103" i="4"/>
  <c r="AN103" i="4"/>
  <c r="AO103" i="4"/>
  <c r="AP103" i="4"/>
  <c r="AQ103" i="4"/>
  <c r="AK104" i="4"/>
  <c r="AL104" i="4"/>
  <c r="AM104" i="4"/>
  <c r="AN104" i="4"/>
  <c r="AO104" i="4"/>
  <c r="AP104" i="4"/>
  <c r="AQ104" i="4"/>
  <c r="AK105" i="4"/>
  <c r="AL105" i="4"/>
  <c r="AM105" i="4"/>
  <c r="AN105" i="4"/>
  <c r="AO105" i="4"/>
  <c r="AP105" i="4"/>
  <c r="AQ105" i="4"/>
  <c r="AK106" i="4"/>
  <c r="AL106" i="4"/>
  <c r="AM106" i="4"/>
  <c r="AN106" i="4"/>
  <c r="AO106" i="4"/>
  <c r="AP106" i="4"/>
  <c r="AQ106" i="4"/>
  <c r="AK107" i="4"/>
  <c r="AL107" i="4"/>
  <c r="AM107" i="4"/>
  <c r="AN107" i="4"/>
  <c r="AO107" i="4"/>
  <c r="AP107" i="4"/>
  <c r="AQ107" i="4"/>
  <c r="AK108" i="4"/>
  <c r="AL108" i="4"/>
  <c r="AM108" i="4"/>
  <c r="AN108" i="4"/>
  <c r="AO108" i="4"/>
  <c r="AP108" i="4"/>
  <c r="AQ108" i="4"/>
  <c r="AK109" i="4"/>
  <c r="AL109" i="4"/>
  <c r="AM109" i="4"/>
  <c r="AN109" i="4"/>
  <c r="AO109" i="4"/>
  <c r="AP109" i="4"/>
  <c r="AQ109" i="4"/>
  <c r="AK110" i="4"/>
  <c r="AL110" i="4"/>
  <c r="AM110" i="4"/>
  <c r="AN110" i="4"/>
  <c r="AO110" i="4"/>
  <c r="AP110" i="4"/>
  <c r="AQ110" i="4"/>
  <c r="AK111" i="4"/>
  <c r="AL111" i="4"/>
  <c r="AM111" i="4"/>
  <c r="AN111" i="4"/>
  <c r="AO111" i="4"/>
  <c r="AP111" i="4"/>
  <c r="AQ111" i="4"/>
  <c r="AK112" i="4"/>
  <c r="AL112" i="4"/>
  <c r="AM112" i="4"/>
  <c r="AN112" i="4"/>
  <c r="AO112" i="4"/>
  <c r="AP112" i="4"/>
  <c r="AQ112" i="4"/>
  <c r="AK113" i="4"/>
  <c r="AL113" i="4"/>
  <c r="AM113" i="4"/>
  <c r="AN113" i="4"/>
  <c r="AO113" i="4"/>
  <c r="AP113" i="4"/>
  <c r="AQ113" i="4"/>
  <c r="AK114" i="4"/>
  <c r="AL114" i="4"/>
  <c r="AM114" i="4"/>
  <c r="AN114" i="4"/>
  <c r="AO114" i="4"/>
  <c r="AP114" i="4"/>
  <c r="AQ114" i="4"/>
  <c r="AK115" i="4"/>
  <c r="AL115" i="4"/>
  <c r="AM115" i="4"/>
  <c r="AN115" i="4"/>
  <c r="AO115" i="4"/>
  <c r="AP115" i="4"/>
  <c r="AQ115" i="4"/>
  <c r="AK116" i="4"/>
  <c r="AL116" i="4"/>
  <c r="AM116" i="4"/>
  <c r="AN116" i="4"/>
  <c r="AO116" i="4"/>
  <c r="AP116" i="4"/>
  <c r="AQ116" i="4"/>
  <c r="AK117" i="4"/>
  <c r="AL117" i="4"/>
  <c r="AM117" i="4"/>
  <c r="AN117" i="4"/>
  <c r="AO117" i="4"/>
  <c r="AP117" i="4"/>
  <c r="AQ117" i="4"/>
  <c r="AK118" i="4"/>
  <c r="AL118" i="4"/>
  <c r="AM118" i="4"/>
  <c r="AN118" i="4"/>
  <c r="AO118" i="4"/>
  <c r="AP118" i="4"/>
  <c r="AQ118" i="4"/>
  <c r="AK119" i="4"/>
  <c r="AL119" i="4"/>
  <c r="AM119" i="4"/>
  <c r="AN119" i="4"/>
  <c r="AO119" i="4"/>
  <c r="AP119" i="4"/>
  <c r="AQ119" i="4"/>
  <c r="AK120" i="4"/>
  <c r="AL120" i="4"/>
  <c r="AM120" i="4"/>
  <c r="AN120" i="4"/>
  <c r="AO120" i="4"/>
  <c r="AP120" i="4"/>
  <c r="AQ120" i="4"/>
  <c r="AK121" i="4"/>
  <c r="AL121" i="4"/>
  <c r="AM121" i="4"/>
  <c r="AN121" i="4"/>
  <c r="AO121" i="4"/>
  <c r="AP121" i="4"/>
  <c r="AQ121" i="4"/>
  <c r="AK122" i="4"/>
  <c r="AL122" i="4"/>
  <c r="AM122" i="4"/>
  <c r="AN122" i="4"/>
  <c r="AO122" i="4"/>
  <c r="AP122" i="4"/>
  <c r="AQ122" i="4"/>
  <c r="AK123" i="4"/>
  <c r="AL123" i="4"/>
  <c r="AM123" i="4"/>
  <c r="AN123" i="4"/>
  <c r="AO123" i="4"/>
  <c r="AP123" i="4"/>
  <c r="AQ123" i="4"/>
  <c r="AK124" i="4"/>
  <c r="AL124" i="4"/>
  <c r="AM124" i="4"/>
  <c r="AN124" i="4"/>
  <c r="AO124" i="4"/>
  <c r="AP124" i="4"/>
  <c r="AQ124" i="4"/>
  <c r="AK125" i="4"/>
  <c r="AL125" i="4"/>
  <c r="AM125" i="4"/>
  <c r="AN125" i="4"/>
  <c r="AO125" i="4"/>
  <c r="AP125" i="4"/>
  <c r="AQ125" i="4"/>
  <c r="AK126" i="4"/>
  <c r="AL126" i="4"/>
  <c r="AM126" i="4"/>
  <c r="AN126" i="4"/>
  <c r="AO126" i="4"/>
  <c r="AP126" i="4"/>
  <c r="AQ126" i="4"/>
  <c r="AK127" i="4"/>
  <c r="AL127" i="4"/>
  <c r="AM127" i="4"/>
  <c r="AN127" i="4"/>
  <c r="AO127" i="4"/>
  <c r="AP127" i="4"/>
  <c r="AQ127" i="4"/>
  <c r="AK128" i="4"/>
  <c r="AL128" i="4"/>
  <c r="AM128" i="4"/>
  <c r="AN128" i="4"/>
  <c r="AO128" i="4"/>
  <c r="AP128" i="4"/>
  <c r="AQ128" i="4"/>
  <c r="AK129" i="4"/>
  <c r="AL129" i="4"/>
  <c r="AM129" i="4"/>
  <c r="AN129" i="4"/>
  <c r="AO129" i="4"/>
  <c r="AP129" i="4"/>
  <c r="AQ129" i="4"/>
  <c r="AK130" i="4"/>
  <c r="AL130" i="4"/>
  <c r="AM130" i="4"/>
  <c r="AN130" i="4"/>
  <c r="AO130" i="4"/>
  <c r="AP130" i="4"/>
  <c r="AQ130" i="4"/>
  <c r="AK131" i="4"/>
  <c r="AL131" i="4"/>
  <c r="AM131" i="4"/>
  <c r="AN131" i="4"/>
  <c r="AO131" i="4"/>
  <c r="AP131" i="4"/>
  <c r="AQ131" i="4"/>
  <c r="AK132" i="4"/>
  <c r="AL132" i="4"/>
  <c r="AM132" i="4"/>
  <c r="AN132" i="4"/>
  <c r="AO132" i="4"/>
  <c r="AP132" i="4"/>
  <c r="AQ132" i="4"/>
  <c r="AK133" i="4"/>
  <c r="AL133" i="4"/>
  <c r="AM133" i="4"/>
  <c r="AN133" i="4"/>
  <c r="AO133" i="4"/>
  <c r="AP133" i="4"/>
  <c r="AQ133" i="4"/>
  <c r="AK134" i="4"/>
  <c r="AL134" i="4"/>
  <c r="AM134" i="4"/>
  <c r="AN134" i="4"/>
  <c r="AO134" i="4"/>
  <c r="AP134" i="4"/>
  <c r="AQ134" i="4"/>
  <c r="AK135" i="4"/>
  <c r="AL135" i="4"/>
  <c r="AM135" i="4"/>
  <c r="AN135" i="4"/>
  <c r="AO135" i="4"/>
  <c r="AP135" i="4"/>
  <c r="AQ135" i="4"/>
  <c r="AK136" i="4"/>
  <c r="AL136" i="4"/>
  <c r="AM136" i="4"/>
  <c r="AN136" i="4"/>
  <c r="AO136" i="4"/>
  <c r="AP136" i="4"/>
  <c r="AQ136" i="4"/>
  <c r="AK137" i="4"/>
  <c r="AL137" i="4"/>
  <c r="AM137" i="4"/>
  <c r="AN137" i="4"/>
  <c r="AO137" i="4"/>
  <c r="AP137" i="4"/>
  <c r="AQ137" i="4"/>
  <c r="AK138" i="4"/>
  <c r="AL138" i="4"/>
  <c r="AM138" i="4"/>
  <c r="AN138" i="4"/>
  <c r="AO138" i="4"/>
  <c r="AP138" i="4"/>
  <c r="AQ138" i="4"/>
  <c r="AK139" i="4"/>
  <c r="AL139" i="4"/>
  <c r="AM139" i="4"/>
  <c r="AN139" i="4"/>
  <c r="AO139" i="4"/>
  <c r="AP139" i="4"/>
  <c r="AQ139" i="4"/>
  <c r="AK140" i="4"/>
  <c r="AL140" i="4"/>
  <c r="AM140" i="4"/>
  <c r="AN140" i="4"/>
  <c r="AO140" i="4"/>
  <c r="AP140" i="4"/>
  <c r="AQ140" i="4"/>
  <c r="AK141" i="4"/>
  <c r="AL141" i="4"/>
  <c r="AM141" i="4"/>
  <c r="AN141" i="4"/>
  <c r="AO141" i="4"/>
  <c r="AP141" i="4"/>
  <c r="AQ141" i="4"/>
  <c r="AK142" i="4"/>
  <c r="AL142" i="4"/>
  <c r="AM142" i="4"/>
  <c r="AN142" i="4"/>
  <c r="AO142" i="4"/>
  <c r="AP142" i="4"/>
  <c r="AQ142" i="4"/>
  <c r="AK143" i="4"/>
  <c r="AL143" i="4"/>
  <c r="AM143" i="4"/>
  <c r="AN143" i="4"/>
  <c r="AO143" i="4"/>
  <c r="AP143" i="4"/>
  <c r="AQ143" i="4"/>
  <c r="AK144" i="4"/>
  <c r="AL144" i="4"/>
  <c r="AM144" i="4"/>
  <c r="AN144" i="4"/>
  <c r="AO144" i="4"/>
  <c r="AP144" i="4"/>
  <c r="AQ144" i="4"/>
  <c r="AK145" i="4"/>
  <c r="AL145" i="4"/>
  <c r="AM145" i="4"/>
  <c r="AN145" i="4"/>
  <c r="AO145" i="4"/>
  <c r="AP145" i="4"/>
  <c r="AQ145" i="4"/>
  <c r="AK146" i="4"/>
  <c r="AL146" i="4"/>
  <c r="AM146" i="4"/>
  <c r="AN146" i="4"/>
  <c r="AO146" i="4"/>
  <c r="AP146" i="4"/>
  <c r="AQ146" i="4"/>
  <c r="AK147" i="4"/>
  <c r="AL147" i="4"/>
  <c r="AM147" i="4"/>
  <c r="AN147" i="4"/>
  <c r="AO147" i="4"/>
  <c r="AP147" i="4"/>
  <c r="AQ147" i="4"/>
  <c r="AK148" i="4"/>
  <c r="AL148" i="4"/>
  <c r="AM148" i="4"/>
  <c r="AN148" i="4"/>
  <c r="AO148" i="4"/>
  <c r="AP148" i="4"/>
  <c r="AQ148" i="4"/>
  <c r="AK149" i="4"/>
  <c r="AL149" i="4"/>
  <c r="AM149" i="4"/>
  <c r="AN149" i="4"/>
  <c r="AO149" i="4"/>
  <c r="AP149" i="4"/>
  <c r="AQ149" i="4"/>
  <c r="AK150" i="4"/>
  <c r="AL150" i="4"/>
  <c r="AM150" i="4"/>
  <c r="AN150" i="4"/>
  <c r="AO150" i="4"/>
  <c r="AP150" i="4"/>
  <c r="AQ150" i="4"/>
  <c r="AK151" i="4"/>
  <c r="AL151" i="4"/>
  <c r="AM151" i="4"/>
  <c r="AN151" i="4"/>
  <c r="AO151" i="4"/>
  <c r="AP151" i="4"/>
  <c r="AQ151" i="4"/>
  <c r="AK152" i="4"/>
  <c r="AL152" i="4"/>
  <c r="AM152" i="4"/>
  <c r="AN152" i="4"/>
  <c r="AO152" i="4"/>
  <c r="AP152" i="4"/>
  <c r="AQ152" i="4"/>
  <c r="AK153" i="4"/>
  <c r="AL153" i="4"/>
  <c r="AM153" i="4"/>
  <c r="AN153" i="4"/>
  <c r="AO153" i="4"/>
  <c r="AP153" i="4"/>
  <c r="AQ153" i="4"/>
  <c r="AK154" i="4"/>
  <c r="AL154" i="4"/>
  <c r="AM154" i="4"/>
  <c r="AN154" i="4"/>
  <c r="AO154" i="4"/>
  <c r="AP154" i="4"/>
  <c r="AQ154" i="4"/>
  <c r="AK155" i="4"/>
  <c r="AL155" i="4"/>
  <c r="AM155" i="4"/>
  <c r="AN155" i="4"/>
  <c r="AO155" i="4"/>
  <c r="AP155" i="4"/>
  <c r="AQ155" i="4"/>
  <c r="AK156" i="4"/>
  <c r="AL156" i="4"/>
  <c r="AM156" i="4"/>
  <c r="AN156" i="4"/>
  <c r="AO156" i="4"/>
  <c r="AP156" i="4"/>
  <c r="AQ156" i="4"/>
  <c r="AK157" i="4"/>
  <c r="AL157" i="4"/>
  <c r="AM157" i="4"/>
  <c r="AN157" i="4"/>
  <c r="AO157" i="4"/>
  <c r="AP157" i="4"/>
  <c r="AQ157" i="4"/>
  <c r="AK158" i="4"/>
  <c r="AL158" i="4"/>
  <c r="AM158" i="4"/>
  <c r="AN158" i="4"/>
  <c r="AO158" i="4"/>
  <c r="AP158" i="4"/>
  <c r="AQ158" i="4"/>
  <c r="AK159" i="4"/>
  <c r="AL159" i="4"/>
  <c r="AM159" i="4"/>
  <c r="AN159" i="4"/>
  <c r="AO159" i="4"/>
  <c r="AP159" i="4"/>
  <c r="AQ159" i="4"/>
  <c r="AK160" i="4"/>
  <c r="AL160" i="4"/>
  <c r="AM160" i="4"/>
  <c r="AN160" i="4"/>
  <c r="AO160" i="4"/>
  <c r="AP160" i="4"/>
  <c r="AQ160" i="4"/>
  <c r="AK161" i="4"/>
  <c r="AL161" i="4"/>
  <c r="AM161" i="4"/>
  <c r="AN161" i="4"/>
  <c r="AO161" i="4"/>
  <c r="AP161" i="4"/>
  <c r="AQ161" i="4"/>
  <c r="AK162" i="4"/>
  <c r="AL162" i="4"/>
  <c r="AM162" i="4"/>
  <c r="AN162" i="4"/>
  <c r="AO162" i="4"/>
  <c r="AP162" i="4"/>
  <c r="AQ162" i="4"/>
  <c r="AK163" i="4"/>
  <c r="AL163" i="4"/>
  <c r="AM163" i="4"/>
  <c r="AN163" i="4"/>
  <c r="AO163" i="4"/>
  <c r="AP163" i="4"/>
  <c r="AQ163" i="4"/>
  <c r="AK164" i="4"/>
  <c r="AL164" i="4"/>
  <c r="AM164" i="4"/>
  <c r="AN164" i="4"/>
  <c r="AO164" i="4"/>
  <c r="AP164" i="4"/>
  <c r="AQ164" i="4"/>
  <c r="AK165" i="4"/>
  <c r="AL165" i="4"/>
  <c r="AM165" i="4"/>
  <c r="AN165" i="4"/>
  <c r="AO165" i="4"/>
  <c r="AP165" i="4"/>
  <c r="AQ165" i="4"/>
  <c r="AK166" i="4"/>
  <c r="AL166" i="4"/>
  <c r="AM166" i="4"/>
  <c r="AN166" i="4"/>
  <c r="AO166" i="4"/>
  <c r="AP166" i="4"/>
  <c r="AQ166" i="4"/>
  <c r="AK167" i="4"/>
  <c r="AL167" i="4"/>
  <c r="AM167" i="4"/>
  <c r="AN167" i="4"/>
  <c r="AO167" i="4"/>
  <c r="AP167" i="4"/>
  <c r="AQ167" i="4"/>
  <c r="AK168" i="4"/>
  <c r="AL168" i="4"/>
  <c r="AM168" i="4"/>
  <c r="AN168" i="4"/>
  <c r="AO168" i="4"/>
  <c r="AP168" i="4"/>
  <c r="AQ168" i="4"/>
  <c r="AK169" i="4"/>
  <c r="AL169" i="4"/>
  <c r="AM169" i="4"/>
  <c r="AN169" i="4"/>
  <c r="AO169" i="4"/>
  <c r="AP169" i="4"/>
  <c r="AQ169" i="4"/>
  <c r="AK170" i="4"/>
  <c r="AL170" i="4"/>
  <c r="AM170" i="4"/>
  <c r="AN170" i="4"/>
  <c r="AO170" i="4"/>
  <c r="AP170" i="4"/>
  <c r="AQ170" i="4"/>
  <c r="AK171" i="4"/>
  <c r="AL171" i="4"/>
  <c r="AM171" i="4"/>
  <c r="AN171" i="4"/>
  <c r="AO171" i="4"/>
  <c r="AP171" i="4"/>
  <c r="AQ171" i="4"/>
  <c r="AK172" i="4"/>
  <c r="AL172" i="4"/>
  <c r="AM172" i="4"/>
  <c r="AN172" i="4"/>
  <c r="AO172" i="4"/>
  <c r="AP172" i="4"/>
  <c r="AQ172" i="4"/>
  <c r="AK173" i="4"/>
  <c r="AL173" i="4"/>
  <c r="AM173" i="4"/>
  <c r="AN173" i="4"/>
  <c r="AO173" i="4"/>
  <c r="AP173" i="4"/>
  <c r="AQ173" i="4"/>
  <c r="AK174" i="4"/>
  <c r="AL174" i="4"/>
  <c r="AM174" i="4"/>
  <c r="AN174" i="4"/>
  <c r="AO174" i="4"/>
  <c r="AP174" i="4"/>
  <c r="AQ174" i="4"/>
  <c r="AK175" i="4"/>
  <c r="AL175" i="4"/>
  <c r="AM175" i="4"/>
  <c r="AN175" i="4"/>
  <c r="AO175" i="4"/>
  <c r="AP175" i="4"/>
  <c r="AQ175" i="4"/>
  <c r="AK176" i="4"/>
  <c r="AL176" i="4"/>
  <c r="AM176" i="4"/>
  <c r="AN176" i="4"/>
  <c r="AO176" i="4"/>
  <c r="AP176" i="4"/>
  <c r="AQ176" i="4"/>
  <c r="AK177" i="4"/>
  <c r="AL177" i="4"/>
  <c r="AM177" i="4"/>
  <c r="AN177" i="4"/>
  <c r="AO177" i="4"/>
  <c r="AP177" i="4"/>
  <c r="AQ177" i="4"/>
  <c r="AK178" i="4"/>
  <c r="AL178" i="4"/>
  <c r="AM178" i="4"/>
  <c r="AN178" i="4"/>
  <c r="AO178" i="4"/>
  <c r="AP178" i="4"/>
  <c r="AQ178" i="4"/>
  <c r="AK179" i="4"/>
  <c r="AL179" i="4"/>
  <c r="AM179" i="4"/>
  <c r="AN179" i="4"/>
  <c r="AO179" i="4"/>
  <c r="AP179" i="4"/>
  <c r="AQ179" i="4"/>
  <c r="AK180" i="4"/>
  <c r="AL180" i="4"/>
  <c r="AM180" i="4"/>
  <c r="AN180" i="4"/>
  <c r="AO180" i="4"/>
  <c r="AP180" i="4"/>
  <c r="AQ180" i="4"/>
  <c r="AK181" i="4"/>
  <c r="AL181" i="4"/>
  <c r="AM181" i="4"/>
  <c r="AN181" i="4"/>
  <c r="AO181" i="4"/>
  <c r="AP181" i="4"/>
  <c r="AQ181" i="4"/>
  <c r="AK182" i="4"/>
  <c r="AL182" i="4"/>
  <c r="AM182" i="4"/>
  <c r="AN182" i="4"/>
  <c r="AO182" i="4"/>
  <c r="AP182" i="4"/>
  <c r="AQ182" i="4"/>
  <c r="AK183" i="4"/>
  <c r="AL183" i="4"/>
  <c r="AM183" i="4"/>
  <c r="AN183" i="4"/>
  <c r="AO183" i="4"/>
  <c r="AP183" i="4"/>
  <c r="AQ183" i="4"/>
  <c r="AK184" i="4"/>
  <c r="AL184" i="4"/>
  <c r="AM184" i="4"/>
  <c r="AN184" i="4"/>
  <c r="AO184" i="4"/>
  <c r="AP184" i="4"/>
  <c r="AQ184" i="4"/>
  <c r="AK185" i="4"/>
  <c r="AL185" i="4"/>
  <c r="AM185" i="4"/>
  <c r="AN185" i="4"/>
  <c r="AO185" i="4"/>
  <c r="AP185" i="4"/>
  <c r="AQ185" i="4"/>
  <c r="AK186" i="4"/>
  <c r="AL186" i="4"/>
  <c r="AM186" i="4"/>
  <c r="AN186" i="4"/>
  <c r="AO186" i="4"/>
  <c r="AP186" i="4"/>
  <c r="AQ186" i="4"/>
  <c r="AK187" i="4"/>
  <c r="AL187" i="4"/>
  <c r="AM187" i="4"/>
  <c r="AN187" i="4"/>
  <c r="AO187" i="4"/>
  <c r="AP187" i="4"/>
  <c r="AQ187" i="4"/>
  <c r="AK188" i="4"/>
  <c r="AL188" i="4"/>
  <c r="AM188" i="4"/>
  <c r="AN188" i="4"/>
  <c r="AO188" i="4"/>
  <c r="AP188" i="4"/>
  <c r="AQ188" i="4"/>
  <c r="AK189" i="4"/>
  <c r="AL189" i="4"/>
  <c r="AM189" i="4"/>
  <c r="AN189" i="4"/>
  <c r="AO189" i="4"/>
  <c r="AP189" i="4"/>
  <c r="AQ189" i="4"/>
  <c r="AK190" i="4"/>
  <c r="AL190" i="4"/>
  <c r="AM190" i="4"/>
  <c r="AN190" i="4"/>
  <c r="AO190" i="4"/>
  <c r="AP190" i="4"/>
  <c r="AQ190" i="4"/>
  <c r="AK191" i="4"/>
  <c r="AL191" i="4"/>
  <c r="AM191" i="4"/>
  <c r="AN191" i="4"/>
  <c r="AO191" i="4"/>
  <c r="AP191" i="4"/>
  <c r="AQ191" i="4"/>
  <c r="AK192" i="4"/>
  <c r="AL192" i="4"/>
  <c r="AM192" i="4"/>
  <c r="AN192" i="4"/>
  <c r="AO192" i="4"/>
  <c r="AP192" i="4"/>
  <c r="AQ192" i="4"/>
  <c r="AK193" i="4"/>
  <c r="AL193" i="4"/>
  <c r="AM193" i="4"/>
  <c r="AN193" i="4"/>
  <c r="AO193" i="4"/>
  <c r="AP193" i="4"/>
  <c r="AQ193" i="4"/>
  <c r="AK194" i="4"/>
  <c r="AL194" i="4"/>
  <c r="AM194" i="4"/>
  <c r="AN194" i="4"/>
  <c r="AO194" i="4"/>
  <c r="AP194" i="4"/>
  <c r="AQ194" i="4"/>
  <c r="AK195" i="4"/>
  <c r="AL195" i="4"/>
  <c r="AM195" i="4"/>
  <c r="AN195" i="4"/>
  <c r="AO195" i="4"/>
  <c r="AP195" i="4"/>
  <c r="AQ195" i="4"/>
  <c r="AK196" i="4"/>
  <c r="AL196" i="4"/>
  <c r="AM196" i="4"/>
  <c r="AN196" i="4"/>
  <c r="AO196" i="4"/>
  <c r="AP196" i="4"/>
  <c r="AQ196" i="4"/>
  <c r="AK197" i="4"/>
  <c r="AL197" i="4"/>
  <c r="AM197" i="4"/>
  <c r="AN197" i="4"/>
  <c r="AO197" i="4"/>
  <c r="AP197" i="4"/>
  <c r="AQ197" i="4"/>
  <c r="AK198" i="4"/>
  <c r="AL198" i="4"/>
  <c r="AM198" i="4"/>
  <c r="AN198" i="4"/>
  <c r="AO198" i="4"/>
  <c r="AP198" i="4"/>
  <c r="AQ198" i="4"/>
  <c r="AK199" i="4"/>
  <c r="AL199" i="4"/>
  <c r="AM199" i="4"/>
  <c r="AN199" i="4"/>
  <c r="AO199" i="4"/>
  <c r="AP199" i="4"/>
  <c r="AQ199" i="4"/>
  <c r="AK200" i="4"/>
  <c r="AL200" i="4"/>
  <c r="AM200" i="4"/>
  <c r="AN200" i="4"/>
  <c r="AO200" i="4"/>
  <c r="AP200" i="4"/>
  <c r="AQ200" i="4"/>
  <c r="AK201" i="4"/>
  <c r="AL201" i="4"/>
  <c r="AM201" i="4"/>
  <c r="AN201" i="4"/>
  <c r="AO201" i="4"/>
  <c r="AP201" i="4"/>
  <c r="AQ201" i="4"/>
  <c r="AK202" i="4"/>
  <c r="AL202" i="4"/>
  <c r="AM202" i="4"/>
  <c r="AN202" i="4"/>
  <c r="AO202" i="4"/>
  <c r="AP202" i="4"/>
  <c r="AQ202" i="4"/>
  <c r="AK203" i="4"/>
  <c r="AL203" i="4"/>
  <c r="AM203" i="4"/>
  <c r="AN203" i="4"/>
  <c r="AO203" i="4"/>
  <c r="AP203" i="4"/>
  <c r="AQ203" i="4"/>
  <c r="AK204" i="4"/>
  <c r="AL204" i="4"/>
  <c r="AM204" i="4"/>
  <c r="AN204" i="4"/>
  <c r="AO204" i="4"/>
  <c r="AP204" i="4"/>
  <c r="AQ204" i="4"/>
  <c r="AK205" i="4"/>
  <c r="AL205" i="4"/>
  <c r="AM205" i="4"/>
  <c r="AN205" i="4"/>
  <c r="AO205" i="4"/>
  <c r="AP205" i="4"/>
  <c r="AQ205" i="4"/>
  <c r="AK206" i="4"/>
  <c r="AL206" i="4"/>
  <c r="AM206" i="4"/>
  <c r="AN206" i="4"/>
  <c r="AO206" i="4"/>
  <c r="AP206" i="4"/>
  <c r="AQ206" i="4"/>
  <c r="AK207" i="4"/>
  <c r="AL207" i="4"/>
  <c r="AM207" i="4"/>
  <c r="AN207" i="4"/>
  <c r="AO207" i="4"/>
  <c r="AP207" i="4"/>
  <c r="AQ207" i="4"/>
  <c r="AK208" i="4"/>
  <c r="AL208" i="4"/>
  <c r="AM208" i="4"/>
  <c r="AN208" i="4"/>
  <c r="AO208" i="4"/>
  <c r="AP208" i="4"/>
  <c r="AQ208" i="4"/>
  <c r="AK209" i="4"/>
  <c r="AL209" i="4"/>
  <c r="AM209" i="4"/>
  <c r="AN209" i="4"/>
  <c r="AO209" i="4"/>
  <c r="AP209" i="4"/>
  <c r="AQ209" i="4"/>
  <c r="AK210" i="4"/>
  <c r="AL210" i="4"/>
  <c r="AM210" i="4"/>
  <c r="AN210" i="4"/>
  <c r="AO210" i="4"/>
  <c r="AP210" i="4"/>
  <c r="AQ210" i="4"/>
  <c r="AK211" i="4"/>
  <c r="AL211" i="4"/>
  <c r="AM211" i="4"/>
  <c r="AN211" i="4"/>
  <c r="AO211" i="4"/>
  <c r="AP211" i="4"/>
  <c r="AQ211" i="4"/>
  <c r="AK212" i="4"/>
  <c r="AL212" i="4"/>
  <c r="AM212" i="4"/>
  <c r="AN212" i="4"/>
  <c r="AO212" i="4"/>
  <c r="AP212" i="4"/>
  <c r="AQ212" i="4"/>
  <c r="AK213" i="4"/>
  <c r="AL213" i="4"/>
  <c r="AM213" i="4"/>
  <c r="AN213" i="4"/>
  <c r="AO213" i="4"/>
  <c r="AP213" i="4"/>
  <c r="AQ213" i="4"/>
  <c r="AK214" i="4"/>
  <c r="AL214" i="4"/>
  <c r="AM214" i="4"/>
  <c r="AN214" i="4"/>
  <c r="AO214" i="4"/>
  <c r="AP214" i="4"/>
  <c r="AQ214" i="4"/>
  <c r="AK215" i="4"/>
  <c r="AL215" i="4"/>
  <c r="AM215" i="4"/>
  <c r="AN215" i="4"/>
  <c r="AO215" i="4"/>
  <c r="AP215" i="4"/>
  <c r="AQ215" i="4"/>
  <c r="AK216" i="4"/>
  <c r="AL216" i="4"/>
  <c r="AM216" i="4"/>
  <c r="AN216" i="4"/>
  <c r="AO216" i="4"/>
  <c r="AP216" i="4"/>
  <c r="AQ216" i="4"/>
  <c r="AK217" i="4"/>
  <c r="AL217" i="4"/>
  <c r="AM217" i="4"/>
  <c r="AN217" i="4"/>
  <c r="AO217" i="4"/>
  <c r="AP217" i="4"/>
  <c r="AQ217" i="4"/>
  <c r="AK218" i="4"/>
  <c r="AL218" i="4"/>
  <c r="AM218" i="4"/>
  <c r="AN218" i="4"/>
  <c r="AO218" i="4"/>
  <c r="AP218" i="4"/>
  <c r="AQ218" i="4"/>
  <c r="AK219" i="4"/>
  <c r="AL219" i="4"/>
  <c r="AM219" i="4"/>
  <c r="AN219" i="4"/>
  <c r="AO219" i="4"/>
  <c r="AP219" i="4"/>
  <c r="AQ219" i="4"/>
  <c r="AK220" i="4"/>
  <c r="AL220" i="4"/>
  <c r="AM220" i="4"/>
  <c r="AN220" i="4"/>
  <c r="AO220" i="4"/>
  <c r="AP220" i="4"/>
  <c r="AQ220" i="4"/>
  <c r="AK221" i="4"/>
  <c r="AL221" i="4"/>
  <c r="AM221" i="4"/>
  <c r="AN221" i="4"/>
  <c r="AO221" i="4"/>
  <c r="AP221" i="4"/>
  <c r="AQ221" i="4"/>
  <c r="AK222" i="4"/>
  <c r="AL222" i="4"/>
  <c r="AM222" i="4"/>
  <c r="AN222" i="4"/>
  <c r="AO222" i="4"/>
  <c r="AP222" i="4"/>
  <c r="AQ222" i="4"/>
  <c r="AK223" i="4"/>
  <c r="AL223" i="4"/>
  <c r="AM223" i="4"/>
  <c r="AN223" i="4"/>
  <c r="AO223" i="4"/>
  <c r="AP223" i="4"/>
  <c r="AQ223" i="4"/>
  <c r="AK224" i="4"/>
  <c r="AL224" i="4"/>
  <c r="AM224" i="4"/>
  <c r="AN224" i="4"/>
  <c r="AO224" i="4"/>
  <c r="AP224" i="4"/>
  <c r="AQ224" i="4"/>
  <c r="AK225" i="4"/>
  <c r="AL225" i="4"/>
  <c r="AM225" i="4"/>
  <c r="AN225" i="4"/>
  <c r="AO225" i="4"/>
  <c r="AP225" i="4"/>
  <c r="AQ225" i="4"/>
  <c r="AK226" i="4"/>
  <c r="AL226" i="4"/>
  <c r="AM226" i="4"/>
  <c r="AN226" i="4"/>
  <c r="AO226" i="4"/>
  <c r="AP226" i="4"/>
  <c r="AQ226" i="4"/>
  <c r="AK227" i="4"/>
  <c r="AL227" i="4"/>
  <c r="AM227" i="4"/>
  <c r="AN227" i="4"/>
  <c r="AO227" i="4"/>
  <c r="AP227" i="4"/>
  <c r="AQ227" i="4"/>
  <c r="AK228" i="4"/>
  <c r="AL228" i="4"/>
  <c r="AM228" i="4"/>
  <c r="AN228" i="4"/>
  <c r="AO228" i="4"/>
  <c r="AP228" i="4"/>
  <c r="AQ228" i="4"/>
  <c r="AK229" i="4"/>
  <c r="AL229" i="4"/>
  <c r="AM229" i="4"/>
  <c r="AN229" i="4"/>
  <c r="AO229" i="4"/>
  <c r="AP229" i="4"/>
  <c r="AQ229" i="4"/>
  <c r="AK230" i="4"/>
  <c r="AL230" i="4"/>
  <c r="AM230" i="4"/>
  <c r="AN230" i="4"/>
  <c r="AO230" i="4"/>
  <c r="AP230" i="4"/>
  <c r="AQ230" i="4"/>
  <c r="AK231" i="4"/>
  <c r="AL231" i="4"/>
  <c r="AM231" i="4"/>
  <c r="AN231" i="4"/>
  <c r="AO231" i="4"/>
  <c r="AP231" i="4"/>
  <c r="AQ231" i="4"/>
  <c r="AK232" i="4"/>
  <c r="AL232" i="4"/>
  <c r="AM232" i="4"/>
  <c r="AN232" i="4"/>
  <c r="AO232" i="4"/>
  <c r="AP232" i="4"/>
  <c r="AQ232" i="4"/>
  <c r="AK233" i="4"/>
  <c r="AL233" i="4"/>
  <c r="AM233" i="4"/>
  <c r="AN233" i="4"/>
  <c r="AO233" i="4"/>
  <c r="AP233" i="4"/>
  <c r="AQ233" i="4"/>
  <c r="AK234" i="4"/>
  <c r="AL234" i="4"/>
  <c r="AM234" i="4"/>
  <c r="AN234" i="4"/>
  <c r="AO234" i="4"/>
  <c r="AP234" i="4"/>
  <c r="AQ234" i="4"/>
  <c r="AK235" i="4"/>
  <c r="AL235" i="4"/>
  <c r="AM235" i="4"/>
  <c r="AN235" i="4"/>
  <c r="AO235" i="4"/>
  <c r="AP235" i="4"/>
  <c r="AQ235" i="4"/>
  <c r="AK236" i="4"/>
  <c r="AL236" i="4"/>
  <c r="AM236" i="4"/>
  <c r="AN236" i="4"/>
  <c r="AO236" i="4"/>
  <c r="AP236" i="4"/>
  <c r="AQ236" i="4"/>
  <c r="AK237" i="4"/>
  <c r="AL237" i="4"/>
  <c r="AM237" i="4"/>
  <c r="AN237" i="4"/>
  <c r="AO237" i="4"/>
  <c r="AP237" i="4"/>
  <c r="AQ237" i="4"/>
  <c r="AK238" i="4"/>
  <c r="AL238" i="4"/>
  <c r="AM238" i="4"/>
  <c r="AN238" i="4"/>
  <c r="AO238" i="4"/>
  <c r="AP238" i="4"/>
  <c r="AQ238" i="4"/>
  <c r="AK239" i="4"/>
  <c r="AL239" i="4"/>
  <c r="AM239" i="4"/>
  <c r="AN239" i="4"/>
  <c r="AO239" i="4"/>
  <c r="AP239" i="4"/>
  <c r="AQ239" i="4"/>
  <c r="AK240" i="4"/>
  <c r="AL240" i="4"/>
  <c r="AM240" i="4"/>
  <c r="AN240" i="4"/>
  <c r="AO240" i="4"/>
  <c r="AP240" i="4"/>
  <c r="AQ240" i="4"/>
  <c r="AK241" i="4"/>
  <c r="AL241" i="4"/>
  <c r="AM241" i="4"/>
  <c r="AN241" i="4"/>
  <c r="AO241" i="4"/>
  <c r="AP241" i="4"/>
  <c r="AQ241" i="4"/>
  <c r="AK242" i="4"/>
  <c r="AL242" i="4"/>
  <c r="AM242" i="4"/>
  <c r="AN242" i="4"/>
  <c r="AO242" i="4"/>
  <c r="AP242" i="4"/>
  <c r="AQ242" i="4"/>
  <c r="AK243" i="4"/>
  <c r="AL243" i="4"/>
  <c r="AM243" i="4"/>
  <c r="AN243" i="4"/>
  <c r="AO243" i="4"/>
  <c r="AP243" i="4"/>
  <c r="AQ243" i="4"/>
  <c r="AK244" i="4"/>
  <c r="AL244" i="4"/>
  <c r="AM244" i="4"/>
  <c r="AN244" i="4"/>
  <c r="AO244" i="4"/>
  <c r="AP244" i="4"/>
  <c r="AQ244" i="4"/>
  <c r="AK245" i="4"/>
  <c r="AL245" i="4"/>
  <c r="AM245" i="4"/>
  <c r="AN245" i="4"/>
  <c r="AO245" i="4"/>
  <c r="AP245" i="4"/>
  <c r="AQ245" i="4"/>
  <c r="AK246" i="4"/>
  <c r="AL246" i="4"/>
  <c r="AM246" i="4"/>
  <c r="AN246" i="4"/>
  <c r="AO246" i="4"/>
  <c r="AP246" i="4"/>
  <c r="AQ246" i="4"/>
  <c r="AK247" i="4"/>
  <c r="AL247" i="4"/>
  <c r="AM247" i="4"/>
  <c r="AN247" i="4"/>
  <c r="AO247" i="4"/>
  <c r="AP247" i="4"/>
  <c r="AQ247" i="4"/>
  <c r="AK248" i="4"/>
  <c r="AL248" i="4"/>
  <c r="AM248" i="4"/>
  <c r="AN248" i="4"/>
  <c r="AO248" i="4"/>
  <c r="AP248" i="4"/>
  <c r="AQ248" i="4"/>
  <c r="AK249" i="4"/>
  <c r="AL249" i="4"/>
  <c r="AM249" i="4"/>
  <c r="AN249" i="4"/>
  <c r="AO249" i="4"/>
  <c r="AP249" i="4"/>
  <c r="AQ249" i="4"/>
  <c r="AK250" i="4"/>
  <c r="AL250" i="4"/>
  <c r="AM250" i="4"/>
  <c r="AN250" i="4"/>
  <c r="AO250" i="4"/>
  <c r="AP250" i="4"/>
  <c r="AQ250" i="4"/>
  <c r="AK251" i="4"/>
  <c r="AL251" i="4"/>
  <c r="AM251" i="4"/>
  <c r="AN251" i="4"/>
  <c r="AO251" i="4"/>
  <c r="AP251" i="4"/>
  <c r="AQ251" i="4"/>
  <c r="AK252" i="4"/>
  <c r="AL252" i="4"/>
  <c r="AM252" i="4"/>
  <c r="AN252" i="4"/>
  <c r="AO252" i="4"/>
  <c r="AP252" i="4"/>
  <c r="AQ252" i="4"/>
  <c r="AK253" i="4"/>
  <c r="AL253" i="4"/>
  <c r="AM253" i="4"/>
  <c r="AN253" i="4"/>
  <c r="AO253" i="4"/>
  <c r="AP253" i="4"/>
  <c r="AQ253" i="4"/>
  <c r="AK254" i="4"/>
  <c r="AL254" i="4"/>
  <c r="AM254" i="4"/>
  <c r="AN254" i="4"/>
  <c r="AO254" i="4"/>
  <c r="AP254" i="4"/>
  <c r="AQ254" i="4"/>
  <c r="AK255" i="4"/>
  <c r="AL255" i="4"/>
  <c r="AM255" i="4"/>
  <c r="AN255" i="4"/>
  <c r="AO255" i="4"/>
  <c r="AP255" i="4"/>
  <c r="AQ255" i="4"/>
  <c r="AK256" i="4"/>
  <c r="AL256" i="4"/>
  <c r="AM256" i="4"/>
  <c r="AN256" i="4"/>
  <c r="AO256" i="4"/>
  <c r="AP256" i="4"/>
  <c r="AQ256" i="4"/>
  <c r="AK257" i="4"/>
  <c r="AL257" i="4"/>
  <c r="AM257" i="4"/>
  <c r="AN257" i="4"/>
  <c r="AO257" i="4"/>
  <c r="AP257" i="4"/>
  <c r="AQ257" i="4"/>
  <c r="AK258" i="4"/>
  <c r="AL258" i="4"/>
  <c r="AM258" i="4"/>
  <c r="AN258" i="4"/>
  <c r="AO258" i="4"/>
  <c r="AP258" i="4"/>
  <c r="AQ258" i="4"/>
  <c r="AK259" i="4"/>
  <c r="AL259" i="4"/>
  <c r="AM259" i="4"/>
  <c r="AN259" i="4"/>
  <c r="AO259" i="4"/>
  <c r="AP259" i="4"/>
  <c r="AQ259" i="4"/>
  <c r="AK260" i="4"/>
  <c r="AL260" i="4"/>
  <c r="AM260" i="4"/>
  <c r="AN260" i="4"/>
  <c r="AO260" i="4"/>
  <c r="AP260" i="4"/>
  <c r="AQ260" i="4"/>
  <c r="AK261" i="4"/>
  <c r="AL261" i="4"/>
  <c r="AM261" i="4"/>
  <c r="AN261" i="4"/>
  <c r="AO261" i="4"/>
  <c r="AP261" i="4"/>
  <c r="AQ261" i="4"/>
  <c r="AK262" i="4"/>
  <c r="AL262" i="4"/>
  <c r="AM262" i="4"/>
  <c r="AN262" i="4"/>
  <c r="AO262" i="4"/>
  <c r="AP262" i="4"/>
  <c r="AQ262" i="4"/>
  <c r="AK263" i="4"/>
  <c r="AL263" i="4"/>
  <c r="AM263" i="4"/>
  <c r="AN263" i="4"/>
  <c r="AO263" i="4"/>
  <c r="AP263" i="4"/>
  <c r="AQ263" i="4"/>
  <c r="AK264" i="4"/>
  <c r="AL264" i="4"/>
  <c r="AM264" i="4"/>
  <c r="AN264" i="4"/>
  <c r="AO264" i="4"/>
  <c r="AP264" i="4"/>
  <c r="AQ264" i="4"/>
  <c r="AK265" i="4"/>
  <c r="AL265" i="4"/>
  <c r="AM265" i="4"/>
  <c r="AN265" i="4"/>
  <c r="AO265" i="4"/>
  <c r="AP265" i="4"/>
  <c r="AQ265" i="4"/>
  <c r="AK266" i="4"/>
  <c r="AL266" i="4"/>
  <c r="AM266" i="4"/>
  <c r="AN266" i="4"/>
  <c r="AO266" i="4"/>
  <c r="AP266" i="4"/>
  <c r="AQ266" i="4"/>
  <c r="AK267" i="4"/>
  <c r="AL267" i="4"/>
  <c r="AM267" i="4"/>
  <c r="AN267" i="4"/>
  <c r="AO267" i="4"/>
  <c r="AP267" i="4"/>
  <c r="AQ267" i="4"/>
  <c r="AK268" i="4"/>
  <c r="AL268" i="4"/>
  <c r="AM268" i="4"/>
  <c r="AN268" i="4"/>
  <c r="AO268" i="4"/>
  <c r="AP268" i="4"/>
  <c r="AQ268" i="4"/>
  <c r="AK269" i="4"/>
  <c r="AL269" i="4"/>
  <c r="AM269" i="4"/>
  <c r="AN269" i="4"/>
  <c r="AO269" i="4"/>
  <c r="AP269" i="4"/>
  <c r="AQ269" i="4"/>
  <c r="AK270" i="4"/>
  <c r="AL270" i="4"/>
  <c r="AM270" i="4"/>
  <c r="AN270" i="4"/>
  <c r="AO270" i="4"/>
  <c r="AP270" i="4"/>
  <c r="AQ270" i="4"/>
  <c r="AK271" i="4"/>
  <c r="AL271" i="4"/>
  <c r="AM271" i="4"/>
  <c r="AN271" i="4"/>
  <c r="AO271" i="4"/>
  <c r="AP271" i="4"/>
  <c r="AQ271" i="4"/>
  <c r="AK272" i="4"/>
  <c r="AL272" i="4"/>
  <c r="AM272" i="4"/>
  <c r="AN272" i="4"/>
  <c r="AO272" i="4"/>
  <c r="AP272" i="4"/>
  <c r="AQ272" i="4"/>
  <c r="AK273" i="4"/>
  <c r="AL273" i="4"/>
  <c r="AM273" i="4"/>
  <c r="AN273" i="4"/>
  <c r="AO273" i="4"/>
  <c r="AP273" i="4"/>
  <c r="AQ273" i="4"/>
  <c r="AK274" i="4"/>
  <c r="AL274" i="4"/>
  <c r="AM274" i="4"/>
  <c r="AN274" i="4"/>
  <c r="AO274" i="4"/>
  <c r="AP274" i="4"/>
  <c r="AQ274" i="4"/>
  <c r="AK275" i="4"/>
  <c r="AL275" i="4"/>
  <c r="AM275" i="4"/>
  <c r="AN275" i="4"/>
  <c r="AO275" i="4"/>
  <c r="AP275" i="4"/>
  <c r="AQ275" i="4"/>
  <c r="AK276" i="4"/>
  <c r="AL276" i="4"/>
  <c r="AM276" i="4"/>
  <c r="AN276" i="4"/>
  <c r="AO276" i="4"/>
  <c r="AP276" i="4"/>
  <c r="AQ276" i="4"/>
  <c r="AK277" i="4"/>
  <c r="AL277" i="4"/>
  <c r="AM277" i="4"/>
  <c r="AN277" i="4"/>
  <c r="AO277" i="4"/>
  <c r="AP277" i="4"/>
  <c r="AQ277" i="4"/>
  <c r="AK278" i="4"/>
  <c r="AL278" i="4"/>
  <c r="AM278" i="4"/>
  <c r="AN278" i="4"/>
  <c r="AO278" i="4"/>
  <c r="AP278" i="4"/>
  <c r="AQ278" i="4"/>
  <c r="AK279" i="4"/>
  <c r="AL279" i="4"/>
  <c r="AM279" i="4"/>
  <c r="AN279" i="4"/>
  <c r="AO279" i="4"/>
  <c r="AP279" i="4"/>
  <c r="AQ279" i="4"/>
  <c r="AK280" i="4"/>
  <c r="AL280" i="4"/>
  <c r="AM280" i="4"/>
  <c r="AN280" i="4"/>
  <c r="AO280" i="4"/>
  <c r="AP280" i="4"/>
  <c r="AQ280" i="4"/>
  <c r="AK281" i="4"/>
  <c r="AL281" i="4"/>
  <c r="AM281" i="4"/>
  <c r="AN281" i="4"/>
  <c r="AO281" i="4"/>
  <c r="AP281" i="4"/>
  <c r="AQ281" i="4"/>
  <c r="AK282" i="4"/>
  <c r="AL282" i="4"/>
  <c r="AM282" i="4"/>
  <c r="AN282" i="4"/>
  <c r="AO282" i="4"/>
  <c r="AP282" i="4"/>
  <c r="AQ282" i="4"/>
  <c r="AK283" i="4"/>
  <c r="AL283" i="4"/>
  <c r="AM283" i="4"/>
  <c r="AN283" i="4"/>
  <c r="AO283" i="4"/>
  <c r="AP283" i="4"/>
  <c r="AQ283" i="4"/>
  <c r="AK284" i="4"/>
  <c r="AL284" i="4"/>
  <c r="AM284" i="4"/>
  <c r="AN284" i="4"/>
  <c r="AO284" i="4"/>
  <c r="AP284" i="4"/>
  <c r="AQ284" i="4"/>
  <c r="AK285" i="4"/>
  <c r="AL285" i="4"/>
  <c r="AM285" i="4"/>
  <c r="AN285" i="4"/>
  <c r="AO285" i="4"/>
  <c r="AP285" i="4"/>
  <c r="AQ285" i="4"/>
  <c r="AK286" i="4"/>
  <c r="AL286" i="4"/>
  <c r="AM286" i="4"/>
  <c r="AN286" i="4"/>
  <c r="AO286" i="4"/>
  <c r="AP286" i="4"/>
  <c r="AQ286" i="4"/>
  <c r="AK287" i="4"/>
  <c r="AL287" i="4"/>
  <c r="AM287" i="4"/>
  <c r="AN287" i="4"/>
  <c r="AO287" i="4"/>
  <c r="AP287" i="4"/>
  <c r="AQ287" i="4"/>
  <c r="AK288" i="4"/>
  <c r="AL288" i="4"/>
  <c r="AM288" i="4"/>
  <c r="AN288" i="4"/>
  <c r="AO288" i="4"/>
  <c r="AP288" i="4"/>
  <c r="AQ288" i="4"/>
  <c r="AK289" i="4"/>
  <c r="AL289" i="4"/>
  <c r="AM289" i="4"/>
  <c r="AN289" i="4"/>
  <c r="AO289" i="4"/>
  <c r="AP289" i="4"/>
  <c r="AQ289" i="4"/>
  <c r="AK290" i="4"/>
  <c r="AL290" i="4"/>
  <c r="AM290" i="4"/>
  <c r="AN290" i="4"/>
  <c r="AO290" i="4"/>
  <c r="AP290" i="4"/>
  <c r="AQ290" i="4"/>
  <c r="AK291" i="4"/>
  <c r="AL291" i="4"/>
  <c r="AM291" i="4"/>
  <c r="AN291" i="4"/>
  <c r="AO291" i="4"/>
  <c r="AP291" i="4"/>
  <c r="AQ291" i="4"/>
  <c r="AK292" i="4"/>
  <c r="AL292" i="4"/>
  <c r="AM292" i="4"/>
  <c r="AN292" i="4"/>
  <c r="AO292" i="4"/>
  <c r="AP292" i="4"/>
  <c r="AQ292" i="4"/>
  <c r="AK293" i="4"/>
  <c r="AL293" i="4"/>
  <c r="AM293" i="4"/>
  <c r="AN293" i="4"/>
  <c r="AO293" i="4"/>
  <c r="AP293" i="4"/>
  <c r="AQ293" i="4"/>
  <c r="AK294" i="4"/>
  <c r="AL294" i="4"/>
  <c r="AM294" i="4"/>
  <c r="AN294" i="4"/>
  <c r="AO294" i="4"/>
  <c r="AP294" i="4"/>
  <c r="AQ294" i="4"/>
  <c r="AK295" i="4"/>
  <c r="AL295" i="4"/>
  <c r="AM295" i="4"/>
  <c r="AN295" i="4"/>
  <c r="AO295" i="4"/>
  <c r="AP295" i="4"/>
  <c r="AQ295" i="4"/>
  <c r="AK296" i="4"/>
  <c r="AL296" i="4"/>
  <c r="AM296" i="4"/>
  <c r="AN296" i="4"/>
  <c r="AO296" i="4"/>
  <c r="AP296" i="4"/>
  <c r="AQ296" i="4"/>
  <c r="AK297" i="4"/>
  <c r="AL297" i="4"/>
  <c r="AM297" i="4"/>
  <c r="AN297" i="4"/>
  <c r="AO297" i="4"/>
  <c r="AP297" i="4"/>
  <c r="AQ297" i="4"/>
  <c r="AK298" i="4"/>
  <c r="AL298" i="4"/>
  <c r="AM298" i="4"/>
  <c r="AN298" i="4"/>
  <c r="AO298" i="4"/>
  <c r="AP298" i="4"/>
  <c r="AQ298" i="4"/>
  <c r="AK299" i="4"/>
  <c r="AL299" i="4"/>
  <c r="AM299" i="4"/>
  <c r="AN299" i="4"/>
  <c r="AO299" i="4"/>
  <c r="AP299" i="4"/>
  <c r="AQ299" i="4"/>
  <c r="AK300" i="4"/>
  <c r="AL300" i="4"/>
  <c r="AM300" i="4"/>
  <c r="AN300" i="4"/>
  <c r="AO300" i="4"/>
  <c r="AP300" i="4"/>
  <c r="AQ300" i="4"/>
  <c r="AK301" i="4"/>
  <c r="AL301" i="4"/>
  <c r="AM301" i="4"/>
  <c r="AN301" i="4"/>
  <c r="AO301" i="4"/>
  <c r="AP301" i="4"/>
  <c r="AQ301" i="4"/>
  <c r="AK302" i="4"/>
  <c r="AL302" i="4"/>
  <c r="AM302" i="4"/>
  <c r="AN302" i="4"/>
  <c r="AO302" i="4"/>
  <c r="AP302" i="4"/>
  <c r="AQ302" i="4"/>
  <c r="AK303" i="4"/>
  <c r="AL303" i="4"/>
  <c r="AM303" i="4"/>
  <c r="AN303" i="4"/>
  <c r="AO303" i="4"/>
  <c r="AP303" i="4"/>
  <c r="AQ303" i="4"/>
  <c r="AK304" i="4"/>
  <c r="AL304" i="4"/>
  <c r="AM304" i="4"/>
  <c r="AN304" i="4"/>
  <c r="AO304" i="4"/>
  <c r="AP304" i="4"/>
  <c r="AQ304" i="4"/>
  <c r="AK305" i="4"/>
  <c r="AL305" i="4"/>
  <c r="AM305" i="4"/>
  <c r="AN305" i="4"/>
  <c r="AO305" i="4"/>
  <c r="AP305" i="4"/>
  <c r="AQ305" i="4"/>
  <c r="AK306" i="4"/>
  <c r="AL306" i="4"/>
  <c r="AM306" i="4"/>
  <c r="AN306" i="4"/>
  <c r="AO306" i="4"/>
  <c r="AP306" i="4"/>
  <c r="AQ306" i="4"/>
  <c r="AK307" i="4"/>
  <c r="AL307" i="4"/>
  <c r="AM307" i="4"/>
  <c r="AN307" i="4"/>
  <c r="AO307" i="4"/>
  <c r="AP307" i="4"/>
  <c r="AQ307" i="4"/>
  <c r="AK308" i="4"/>
  <c r="AL308" i="4"/>
  <c r="AM308" i="4"/>
  <c r="AN308" i="4"/>
  <c r="AO308" i="4"/>
  <c r="AP308" i="4"/>
  <c r="AQ308" i="4"/>
  <c r="AK309" i="4"/>
  <c r="AL309" i="4"/>
  <c r="AM309" i="4"/>
  <c r="AN309" i="4"/>
  <c r="AO309" i="4"/>
  <c r="AP309" i="4"/>
  <c r="AQ309" i="4"/>
  <c r="AK310" i="4"/>
  <c r="AL310" i="4"/>
  <c r="AM310" i="4"/>
  <c r="AN310" i="4"/>
  <c r="AO310" i="4"/>
  <c r="AP310" i="4"/>
  <c r="AQ310" i="4"/>
  <c r="AK311" i="4"/>
  <c r="AL311" i="4"/>
  <c r="AM311" i="4"/>
  <c r="AN311" i="4"/>
  <c r="AO311" i="4"/>
  <c r="AP311" i="4"/>
  <c r="AQ311" i="4"/>
  <c r="AK312" i="4"/>
  <c r="AL312" i="4"/>
  <c r="AM312" i="4"/>
  <c r="AN312" i="4"/>
  <c r="AO312" i="4"/>
  <c r="AP312" i="4"/>
  <c r="AQ312" i="4"/>
  <c r="AK313" i="4"/>
  <c r="AL313" i="4"/>
  <c r="AM313" i="4"/>
  <c r="AN313" i="4"/>
  <c r="AO313" i="4"/>
  <c r="AP313" i="4"/>
  <c r="AQ313" i="4"/>
  <c r="AK314" i="4"/>
  <c r="AL314" i="4"/>
  <c r="AM314" i="4"/>
  <c r="AN314" i="4"/>
  <c r="AO314" i="4"/>
  <c r="AP314" i="4"/>
  <c r="AQ314" i="4"/>
  <c r="AK315" i="4"/>
  <c r="AL315" i="4"/>
  <c r="AM315" i="4"/>
  <c r="AN315" i="4"/>
  <c r="AO315" i="4"/>
  <c r="AP315" i="4"/>
  <c r="AQ315" i="4"/>
  <c r="AK316" i="4"/>
  <c r="AL316" i="4"/>
  <c r="AM316" i="4"/>
  <c r="AN316" i="4"/>
  <c r="AO316" i="4"/>
  <c r="AP316" i="4"/>
  <c r="AQ316" i="4"/>
  <c r="AK317" i="4"/>
  <c r="AL317" i="4"/>
  <c r="AM317" i="4"/>
  <c r="AN317" i="4"/>
  <c r="AO317" i="4"/>
  <c r="AP317" i="4"/>
  <c r="AQ317" i="4"/>
  <c r="AK318" i="4"/>
  <c r="AL318" i="4"/>
  <c r="AM318" i="4"/>
  <c r="AN318" i="4"/>
  <c r="AO318" i="4"/>
  <c r="AP318" i="4"/>
  <c r="AQ318" i="4"/>
  <c r="AK319" i="4"/>
  <c r="AL319" i="4"/>
  <c r="AM319" i="4"/>
  <c r="AN319" i="4"/>
  <c r="AO319" i="4"/>
  <c r="AP319" i="4"/>
  <c r="AQ319" i="4"/>
  <c r="AK320" i="4"/>
  <c r="AL320" i="4"/>
  <c r="AM320" i="4"/>
  <c r="AN320" i="4"/>
  <c r="AO320" i="4"/>
  <c r="AP320" i="4"/>
  <c r="AQ320" i="4"/>
  <c r="AK321" i="4"/>
  <c r="AL321" i="4"/>
  <c r="AM321" i="4"/>
  <c r="AN321" i="4"/>
  <c r="AO321" i="4"/>
  <c r="AP321" i="4"/>
  <c r="AQ321" i="4"/>
  <c r="AK322" i="4"/>
  <c r="AL322" i="4"/>
  <c r="AM322" i="4"/>
  <c r="AN322" i="4"/>
  <c r="AO322" i="4"/>
  <c r="AP322" i="4"/>
  <c r="AQ322" i="4"/>
  <c r="AK323" i="4"/>
  <c r="AL323" i="4"/>
  <c r="AM323" i="4"/>
  <c r="AN323" i="4"/>
  <c r="AO323" i="4"/>
  <c r="AP323" i="4"/>
  <c r="AQ323" i="4"/>
  <c r="AK324" i="4"/>
  <c r="AL324" i="4"/>
  <c r="AM324" i="4"/>
  <c r="AN324" i="4"/>
  <c r="AO324" i="4"/>
  <c r="AP324" i="4"/>
  <c r="AQ324" i="4"/>
  <c r="AK325" i="4"/>
  <c r="AL325" i="4"/>
  <c r="AM325" i="4"/>
  <c r="AN325" i="4"/>
  <c r="AO325" i="4"/>
  <c r="AP325" i="4"/>
  <c r="AQ325" i="4"/>
  <c r="AK326" i="4"/>
  <c r="AL326" i="4"/>
  <c r="AM326" i="4"/>
  <c r="AN326" i="4"/>
  <c r="AO326" i="4"/>
  <c r="AP326" i="4"/>
  <c r="AQ326" i="4"/>
  <c r="AK327" i="4"/>
  <c r="AL327" i="4"/>
  <c r="AM327" i="4"/>
  <c r="AN327" i="4"/>
  <c r="AO327" i="4"/>
  <c r="AP327" i="4"/>
  <c r="AQ327" i="4"/>
  <c r="AK328" i="4"/>
  <c r="AL328" i="4"/>
  <c r="AM328" i="4"/>
  <c r="AN328" i="4"/>
  <c r="AO328" i="4"/>
  <c r="AP328" i="4"/>
  <c r="AQ328" i="4"/>
  <c r="AK329" i="4"/>
  <c r="AL329" i="4"/>
  <c r="AM329" i="4"/>
  <c r="AN329" i="4"/>
  <c r="AO329" i="4"/>
  <c r="AP329" i="4"/>
  <c r="AQ329" i="4"/>
  <c r="AK330" i="4"/>
  <c r="AL330" i="4"/>
  <c r="AM330" i="4"/>
  <c r="AN330" i="4"/>
  <c r="AO330" i="4"/>
  <c r="AP330" i="4"/>
  <c r="AQ330" i="4"/>
  <c r="AK331" i="4"/>
  <c r="AL331" i="4"/>
  <c r="AM331" i="4"/>
  <c r="AN331" i="4"/>
  <c r="AO331" i="4"/>
  <c r="AP331" i="4"/>
  <c r="AQ331" i="4"/>
  <c r="AK332" i="4"/>
  <c r="AL332" i="4"/>
  <c r="AM332" i="4"/>
  <c r="AN332" i="4"/>
  <c r="AO332" i="4"/>
  <c r="AP332" i="4"/>
  <c r="AQ332" i="4"/>
  <c r="AK333" i="4"/>
  <c r="AL333" i="4"/>
  <c r="AM333" i="4"/>
  <c r="AN333" i="4"/>
  <c r="AO333" i="4"/>
  <c r="AP333" i="4"/>
  <c r="AQ333" i="4"/>
  <c r="AK334" i="4"/>
  <c r="AL334" i="4"/>
  <c r="AM334" i="4"/>
  <c r="AN334" i="4"/>
  <c r="AO334" i="4"/>
  <c r="AP334" i="4"/>
  <c r="AQ334" i="4"/>
  <c r="AK335" i="4"/>
  <c r="AL335" i="4"/>
  <c r="AM335" i="4"/>
  <c r="AN335" i="4"/>
  <c r="AO335" i="4"/>
  <c r="AP335" i="4"/>
  <c r="AQ335" i="4"/>
  <c r="AK336" i="4"/>
  <c r="AL336" i="4"/>
  <c r="AM336" i="4"/>
  <c r="AN336" i="4"/>
  <c r="AO336" i="4"/>
  <c r="AP336" i="4"/>
  <c r="AQ336" i="4"/>
  <c r="AK337" i="4"/>
  <c r="AL337" i="4"/>
  <c r="AM337" i="4"/>
  <c r="AN337" i="4"/>
  <c r="AO337" i="4"/>
  <c r="AP337" i="4"/>
  <c r="AQ337" i="4"/>
  <c r="AK338" i="4"/>
  <c r="AL338" i="4"/>
  <c r="AM338" i="4"/>
  <c r="AN338" i="4"/>
  <c r="AO338" i="4"/>
  <c r="AP338" i="4"/>
  <c r="AQ338" i="4"/>
  <c r="AK339" i="4"/>
  <c r="AL339" i="4"/>
  <c r="AM339" i="4"/>
  <c r="AN339" i="4"/>
  <c r="AO339" i="4"/>
  <c r="AP339" i="4"/>
  <c r="AQ339" i="4"/>
  <c r="AK340" i="4"/>
  <c r="AL340" i="4"/>
  <c r="AM340" i="4"/>
  <c r="AN340" i="4"/>
  <c r="AO340" i="4"/>
  <c r="AP340" i="4"/>
  <c r="AQ340" i="4"/>
  <c r="AK341" i="4"/>
  <c r="AL341" i="4"/>
  <c r="AM341" i="4"/>
  <c r="AN341" i="4"/>
  <c r="AO341" i="4"/>
  <c r="AP341" i="4"/>
  <c r="AQ341" i="4"/>
  <c r="AK342" i="4"/>
  <c r="AL342" i="4"/>
  <c r="AM342" i="4"/>
  <c r="AN342" i="4"/>
  <c r="AO342" i="4"/>
  <c r="AP342" i="4"/>
  <c r="AQ342" i="4"/>
  <c r="AK343" i="4"/>
  <c r="AL343" i="4"/>
  <c r="AM343" i="4"/>
  <c r="AN343" i="4"/>
  <c r="AO343" i="4"/>
  <c r="AP343" i="4"/>
  <c r="AQ343" i="4"/>
  <c r="AK344" i="4"/>
  <c r="AL344" i="4"/>
  <c r="AM344" i="4"/>
  <c r="AN344" i="4"/>
  <c r="AO344" i="4"/>
  <c r="AP344" i="4"/>
  <c r="AQ344" i="4"/>
  <c r="AK345" i="4"/>
  <c r="AL345" i="4"/>
  <c r="AM345" i="4"/>
  <c r="AN345" i="4"/>
  <c r="AO345" i="4"/>
  <c r="AP345" i="4"/>
  <c r="AQ345" i="4"/>
  <c r="AK346" i="4"/>
  <c r="AL346" i="4"/>
  <c r="AM346" i="4"/>
  <c r="AN346" i="4"/>
  <c r="AO346" i="4"/>
  <c r="AP346" i="4"/>
  <c r="AQ346" i="4"/>
  <c r="AK347" i="4"/>
  <c r="AL347" i="4"/>
  <c r="AM347" i="4"/>
  <c r="AN347" i="4"/>
  <c r="AO347" i="4"/>
  <c r="AP347" i="4"/>
  <c r="AQ347" i="4"/>
  <c r="AK348" i="4"/>
  <c r="AL348" i="4"/>
  <c r="AM348" i="4"/>
  <c r="AN348" i="4"/>
  <c r="AO348" i="4"/>
  <c r="AP348" i="4"/>
  <c r="AQ348" i="4"/>
  <c r="AK349" i="4"/>
  <c r="AL349" i="4"/>
  <c r="AM349" i="4"/>
  <c r="AN349" i="4"/>
  <c r="AO349" i="4"/>
  <c r="AP349" i="4"/>
  <c r="AQ349" i="4"/>
  <c r="AK350" i="4"/>
  <c r="AL350" i="4"/>
  <c r="AM350" i="4"/>
  <c r="AN350" i="4"/>
  <c r="AO350" i="4"/>
  <c r="AP350" i="4"/>
  <c r="AQ350" i="4"/>
  <c r="AK351" i="4"/>
  <c r="AL351" i="4"/>
  <c r="AM351" i="4"/>
  <c r="AN351" i="4"/>
  <c r="AO351" i="4"/>
  <c r="AP351" i="4"/>
  <c r="AQ351" i="4"/>
  <c r="AK352" i="4"/>
  <c r="AL352" i="4"/>
  <c r="AM352" i="4"/>
  <c r="AN352" i="4"/>
  <c r="AO352" i="4"/>
  <c r="AP352" i="4"/>
  <c r="AQ352" i="4"/>
  <c r="AK353" i="4"/>
  <c r="AL353" i="4"/>
  <c r="AM353" i="4"/>
  <c r="AN353" i="4"/>
  <c r="AO353" i="4"/>
  <c r="AP353" i="4"/>
  <c r="AQ353" i="4"/>
  <c r="AK354" i="4"/>
  <c r="AL354" i="4"/>
  <c r="AM354" i="4"/>
  <c r="AN354" i="4"/>
  <c r="AO354" i="4"/>
  <c r="AP354" i="4"/>
  <c r="AQ354" i="4"/>
  <c r="AK355" i="4"/>
  <c r="AL355" i="4"/>
  <c r="AM355" i="4"/>
  <c r="AN355" i="4"/>
  <c r="AO355" i="4"/>
  <c r="AP355" i="4"/>
  <c r="AQ355" i="4"/>
  <c r="AK356" i="4"/>
  <c r="AL356" i="4"/>
  <c r="AM356" i="4"/>
  <c r="AN356" i="4"/>
  <c r="AO356" i="4"/>
  <c r="AP356" i="4"/>
  <c r="AQ356" i="4"/>
  <c r="AK357" i="4"/>
  <c r="AL357" i="4"/>
  <c r="AM357" i="4"/>
  <c r="AN357" i="4"/>
  <c r="AO357" i="4"/>
  <c r="AP357" i="4"/>
  <c r="AQ357" i="4"/>
  <c r="AK358" i="4"/>
  <c r="AL358" i="4"/>
  <c r="AM358" i="4"/>
  <c r="AN358" i="4"/>
  <c r="AO358" i="4"/>
  <c r="AP358" i="4"/>
  <c r="AQ358" i="4"/>
  <c r="AK359" i="4"/>
  <c r="AL359" i="4"/>
  <c r="AM359" i="4"/>
  <c r="AN359" i="4"/>
  <c r="AO359" i="4"/>
  <c r="AP359" i="4"/>
  <c r="AQ359" i="4"/>
  <c r="AK360" i="4"/>
  <c r="AL360" i="4"/>
  <c r="AM360" i="4"/>
  <c r="AN360" i="4"/>
  <c r="AO360" i="4"/>
  <c r="AP360" i="4"/>
  <c r="AQ360" i="4"/>
  <c r="AK361" i="4"/>
  <c r="AL361" i="4"/>
  <c r="AM361" i="4"/>
  <c r="AN361" i="4"/>
  <c r="AO361" i="4"/>
  <c r="AP361" i="4"/>
  <c r="AQ361" i="4"/>
  <c r="AK362" i="4"/>
  <c r="AL362" i="4"/>
  <c r="AM362" i="4"/>
  <c r="AN362" i="4"/>
  <c r="AO362" i="4"/>
  <c r="AP362" i="4"/>
  <c r="AQ362" i="4"/>
  <c r="AK363" i="4"/>
  <c r="AL363" i="4"/>
  <c r="AM363" i="4"/>
  <c r="AN363" i="4"/>
  <c r="AO363" i="4"/>
  <c r="AP363" i="4"/>
  <c r="AQ363" i="4"/>
  <c r="AK364" i="4"/>
  <c r="AL364" i="4"/>
  <c r="AM364" i="4"/>
  <c r="AN364" i="4"/>
  <c r="AO364" i="4"/>
  <c r="AP364" i="4"/>
  <c r="AQ364" i="4"/>
  <c r="AK365" i="4"/>
  <c r="AL365" i="4"/>
  <c r="AM365" i="4"/>
  <c r="AN365" i="4"/>
  <c r="AO365" i="4"/>
  <c r="AP365" i="4"/>
  <c r="AQ365" i="4"/>
  <c r="AK366" i="4"/>
  <c r="AL366" i="4"/>
  <c r="AM366" i="4"/>
  <c r="AN366" i="4"/>
  <c r="AO366" i="4"/>
  <c r="AP366" i="4"/>
  <c r="AQ366" i="4"/>
  <c r="AK367" i="4"/>
  <c r="AL367" i="4"/>
  <c r="AM367" i="4"/>
  <c r="AN367" i="4"/>
  <c r="AO367" i="4"/>
  <c r="AP367" i="4"/>
  <c r="AQ367" i="4"/>
  <c r="AK368" i="4"/>
  <c r="AL368" i="4"/>
  <c r="AM368" i="4"/>
  <c r="AN368" i="4"/>
  <c r="AO368" i="4"/>
  <c r="AP368" i="4"/>
  <c r="AQ368" i="4"/>
  <c r="AK369" i="4"/>
  <c r="AL369" i="4"/>
  <c r="AM369" i="4"/>
  <c r="AN369" i="4"/>
  <c r="AO369" i="4"/>
  <c r="AP369" i="4"/>
  <c r="AQ369" i="4"/>
  <c r="AK370" i="4"/>
  <c r="AL370" i="4"/>
  <c r="AM370" i="4"/>
  <c r="AN370" i="4"/>
  <c r="AO370" i="4"/>
  <c r="AP370" i="4"/>
  <c r="AQ370" i="4"/>
  <c r="AK371" i="4"/>
  <c r="AL371" i="4"/>
  <c r="AM371" i="4"/>
  <c r="AN371" i="4"/>
  <c r="AO371" i="4"/>
  <c r="AP371" i="4"/>
  <c r="AQ371" i="4"/>
  <c r="AK372" i="4"/>
  <c r="AL372" i="4"/>
  <c r="AM372" i="4"/>
  <c r="AN372" i="4"/>
  <c r="AO372" i="4"/>
  <c r="AP372" i="4"/>
  <c r="AQ372" i="4"/>
  <c r="AK373" i="4"/>
  <c r="AL373" i="4"/>
  <c r="AM373" i="4"/>
  <c r="AN373" i="4"/>
  <c r="AO373" i="4"/>
  <c r="AP373" i="4"/>
  <c r="AQ373" i="4"/>
  <c r="AK374" i="4"/>
  <c r="AL374" i="4"/>
  <c r="AM374" i="4"/>
  <c r="AN374" i="4"/>
  <c r="AO374" i="4"/>
  <c r="AP374" i="4"/>
  <c r="AQ374" i="4"/>
  <c r="AK375" i="4"/>
  <c r="AL375" i="4"/>
  <c r="AM375" i="4"/>
  <c r="AN375" i="4"/>
  <c r="AO375" i="4"/>
  <c r="AP375" i="4"/>
  <c r="AQ375" i="4"/>
  <c r="AK376" i="4"/>
  <c r="AL376" i="4"/>
  <c r="AM376" i="4"/>
  <c r="AN376" i="4"/>
  <c r="AO376" i="4"/>
  <c r="AP376" i="4"/>
  <c r="AQ376" i="4"/>
  <c r="AK377" i="4"/>
  <c r="AL377" i="4"/>
  <c r="AM377" i="4"/>
  <c r="AN377" i="4"/>
  <c r="AO377" i="4"/>
  <c r="AP377" i="4"/>
  <c r="AQ377" i="4"/>
  <c r="AK378" i="4"/>
  <c r="AL378" i="4"/>
  <c r="AM378" i="4"/>
  <c r="AN378" i="4"/>
  <c r="AO378" i="4"/>
  <c r="AP378" i="4"/>
  <c r="AQ378" i="4"/>
  <c r="AK379" i="4"/>
  <c r="AL379" i="4"/>
  <c r="AM379" i="4"/>
  <c r="AN379" i="4"/>
  <c r="AO379" i="4"/>
  <c r="AP379" i="4"/>
  <c r="AQ379" i="4"/>
  <c r="AK380" i="4"/>
  <c r="AL380" i="4"/>
  <c r="AM380" i="4"/>
  <c r="AN380" i="4"/>
  <c r="AO380" i="4"/>
  <c r="AP380" i="4"/>
  <c r="AQ380" i="4"/>
  <c r="AK381" i="4"/>
  <c r="AL381" i="4"/>
  <c r="AM381" i="4"/>
  <c r="AN381" i="4"/>
  <c r="AO381" i="4"/>
  <c r="AP381" i="4"/>
  <c r="AQ381" i="4"/>
  <c r="AK382" i="4"/>
  <c r="AL382" i="4"/>
  <c r="AM382" i="4"/>
  <c r="AN382" i="4"/>
  <c r="AO382" i="4"/>
  <c r="AP382" i="4"/>
  <c r="AQ382" i="4"/>
  <c r="AK383" i="4"/>
  <c r="AL383" i="4"/>
  <c r="AM383" i="4"/>
  <c r="AN383" i="4"/>
  <c r="AO383" i="4"/>
  <c r="AP383" i="4"/>
  <c r="AQ383" i="4"/>
  <c r="AK384" i="4"/>
  <c r="AL384" i="4"/>
  <c r="AM384" i="4"/>
  <c r="AN384" i="4"/>
  <c r="AO384" i="4"/>
  <c r="AP384" i="4"/>
  <c r="AQ384" i="4"/>
  <c r="AK385" i="4"/>
  <c r="AL385" i="4"/>
  <c r="AM385" i="4"/>
  <c r="AN385" i="4"/>
  <c r="AO385" i="4"/>
  <c r="AP385" i="4"/>
  <c r="AQ385" i="4"/>
  <c r="AK386" i="4"/>
  <c r="AL386" i="4"/>
  <c r="AM386" i="4"/>
  <c r="AN386" i="4"/>
  <c r="AO386" i="4"/>
  <c r="AP386" i="4"/>
  <c r="AQ386" i="4"/>
  <c r="AK387" i="4"/>
  <c r="AL387" i="4"/>
  <c r="AM387" i="4"/>
  <c r="AN387" i="4"/>
  <c r="AO387" i="4"/>
  <c r="AP387" i="4"/>
  <c r="AQ387" i="4"/>
  <c r="AK388" i="4"/>
  <c r="AL388" i="4"/>
  <c r="AM388" i="4"/>
  <c r="AN388" i="4"/>
  <c r="AO388" i="4"/>
  <c r="AP388" i="4"/>
  <c r="AQ388" i="4"/>
  <c r="AK389" i="4"/>
  <c r="AL389" i="4"/>
  <c r="AM389" i="4"/>
  <c r="AN389" i="4"/>
  <c r="AO389" i="4"/>
  <c r="AP389" i="4"/>
  <c r="AQ389" i="4"/>
  <c r="AK390" i="4"/>
  <c r="AL390" i="4"/>
  <c r="AM390" i="4"/>
  <c r="AN390" i="4"/>
  <c r="AO390" i="4"/>
  <c r="AP390" i="4"/>
  <c r="AQ390" i="4"/>
  <c r="AK391" i="4"/>
  <c r="AL391" i="4"/>
  <c r="AM391" i="4"/>
  <c r="AN391" i="4"/>
  <c r="AO391" i="4"/>
  <c r="AP391" i="4"/>
  <c r="AQ391" i="4"/>
  <c r="AK392" i="4"/>
  <c r="AL392" i="4"/>
  <c r="AM392" i="4"/>
  <c r="AN392" i="4"/>
  <c r="AO392" i="4"/>
  <c r="AP392" i="4"/>
  <c r="AQ392" i="4"/>
  <c r="AK393" i="4"/>
  <c r="AL393" i="4"/>
  <c r="AM393" i="4"/>
  <c r="AN393" i="4"/>
  <c r="AO393" i="4"/>
  <c r="AP393" i="4"/>
  <c r="AQ393" i="4"/>
  <c r="AK394" i="4"/>
  <c r="AL394" i="4"/>
  <c r="AM394" i="4"/>
  <c r="AN394" i="4"/>
  <c r="AO394" i="4"/>
  <c r="AP394" i="4"/>
  <c r="AQ394" i="4"/>
  <c r="AK395" i="4"/>
  <c r="AL395" i="4"/>
  <c r="AM395" i="4"/>
  <c r="AN395" i="4"/>
  <c r="AO395" i="4"/>
  <c r="AP395" i="4"/>
  <c r="AQ395" i="4"/>
  <c r="AK396" i="4"/>
  <c r="AL396" i="4"/>
  <c r="AM396" i="4"/>
  <c r="AN396" i="4"/>
  <c r="AO396" i="4"/>
  <c r="AP396" i="4"/>
  <c r="AQ396" i="4"/>
  <c r="AK397" i="4"/>
  <c r="AL397" i="4"/>
  <c r="AM397" i="4"/>
  <c r="AN397" i="4"/>
  <c r="AO397" i="4"/>
  <c r="AP397" i="4"/>
  <c r="AQ397" i="4"/>
  <c r="AK398" i="4"/>
  <c r="AL398" i="4"/>
  <c r="AM398" i="4"/>
  <c r="AN398" i="4"/>
  <c r="AO398" i="4"/>
  <c r="AP398" i="4"/>
  <c r="AQ398" i="4"/>
  <c r="AK399" i="4"/>
  <c r="AL399" i="4"/>
  <c r="AM399" i="4"/>
  <c r="AN399" i="4"/>
  <c r="AO399" i="4"/>
  <c r="AP399" i="4"/>
  <c r="AQ399" i="4"/>
  <c r="AK400" i="4"/>
  <c r="AL400" i="4"/>
  <c r="AM400" i="4"/>
  <c r="AN400" i="4"/>
  <c r="AO400" i="4"/>
  <c r="AP400" i="4"/>
  <c r="AQ400" i="4"/>
  <c r="AK401" i="4"/>
  <c r="AL401" i="4"/>
  <c r="AM401" i="4"/>
  <c r="AN401" i="4"/>
  <c r="AO401" i="4"/>
  <c r="AP401" i="4"/>
  <c r="AQ401" i="4"/>
  <c r="AK402" i="4"/>
  <c r="AL402" i="4"/>
  <c r="AM402" i="4"/>
  <c r="AN402" i="4"/>
  <c r="AO402" i="4"/>
  <c r="AP402" i="4"/>
  <c r="AQ402" i="4"/>
  <c r="AK403" i="4"/>
  <c r="AL403" i="4"/>
  <c r="AM403" i="4"/>
  <c r="AN403" i="4"/>
  <c r="AO403" i="4"/>
  <c r="AP403" i="4"/>
  <c r="AQ403" i="4"/>
  <c r="AK404" i="4"/>
  <c r="AL404" i="4"/>
  <c r="AM404" i="4"/>
  <c r="AN404" i="4"/>
  <c r="AO404" i="4"/>
  <c r="AP404" i="4"/>
  <c r="AQ404" i="4"/>
  <c r="AK405" i="4"/>
  <c r="AL405" i="4"/>
  <c r="AM405" i="4"/>
  <c r="AN405" i="4"/>
  <c r="AO405" i="4"/>
  <c r="AP405" i="4"/>
  <c r="AQ405" i="4"/>
  <c r="AK406" i="4"/>
  <c r="AL406" i="4"/>
  <c r="AM406" i="4"/>
  <c r="AN406" i="4"/>
  <c r="AO406" i="4"/>
  <c r="AP406" i="4"/>
  <c r="AQ406" i="4"/>
  <c r="AK407" i="4"/>
  <c r="AL407" i="4"/>
  <c r="AM407" i="4"/>
  <c r="AN407" i="4"/>
  <c r="AO407" i="4"/>
  <c r="AP407" i="4"/>
  <c r="AQ407" i="4"/>
  <c r="AK408" i="4"/>
  <c r="AL408" i="4"/>
  <c r="AM408" i="4"/>
  <c r="AN408" i="4"/>
  <c r="AO408" i="4"/>
  <c r="AP408" i="4"/>
  <c r="AQ408" i="4"/>
  <c r="AK409" i="4"/>
  <c r="AL409" i="4"/>
  <c r="AM409" i="4"/>
  <c r="AN409" i="4"/>
  <c r="AO409" i="4"/>
  <c r="AP409" i="4"/>
  <c r="AQ409" i="4"/>
  <c r="AK410" i="4"/>
  <c r="AL410" i="4"/>
  <c r="AM410" i="4"/>
  <c r="AN410" i="4"/>
  <c r="AO410" i="4"/>
  <c r="AP410" i="4"/>
  <c r="AQ410" i="4"/>
  <c r="AK411" i="4"/>
  <c r="AL411" i="4"/>
  <c r="AM411" i="4"/>
  <c r="AN411" i="4"/>
  <c r="AO411" i="4"/>
  <c r="AP411" i="4"/>
  <c r="AQ411" i="4"/>
  <c r="AK412" i="4"/>
  <c r="AL412" i="4"/>
  <c r="AM412" i="4"/>
  <c r="AN412" i="4"/>
  <c r="AO412" i="4"/>
  <c r="AP412" i="4"/>
  <c r="AQ412" i="4"/>
  <c r="AK413" i="4"/>
  <c r="AL413" i="4"/>
  <c r="AM413" i="4"/>
  <c r="AN413" i="4"/>
  <c r="AO413" i="4"/>
  <c r="AP413" i="4"/>
  <c r="AQ413" i="4"/>
  <c r="AK414" i="4"/>
  <c r="AL414" i="4"/>
  <c r="AM414" i="4"/>
  <c r="AN414" i="4"/>
  <c r="AO414" i="4"/>
  <c r="AP414" i="4"/>
  <c r="AQ414" i="4"/>
  <c r="AK415" i="4"/>
  <c r="AL415" i="4"/>
  <c r="AM415" i="4"/>
  <c r="AN415" i="4"/>
  <c r="AO415" i="4"/>
  <c r="AP415" i="4"/>
  <c r="AQ415" i="4"/>
  <c r="AK416" i="4"/>
  <c r="AL416" i="4"/>
  <c r="AM416" i="4"/>
  <c r="AN416" i="4"/>
  <c r="AO416" i="4"/>
  <c r="AP416" i="4"/>
  <c r="AQ416" i="4"/>
  <c r="AK417" i="4"/>
  <c r="AL417" i="4"/>
  <c r="AM417" i="4"/>
  <c r="AN417" i="4"/>
  <c r="AO417" i="4"/>
  <c r="AP417" i="4"/>
  <c r="AQ417" i="4"/>
  <c r="AK418" i="4"/>
  <c r="AL418" i="4"/>
  <c r="AM418" i="4"/>
  <c r="AN418" i="4"/>
  <c r="AO418" i="4"/>
  <c r="AP418" i="4"/>
  <c r="AQ418" i="4"/>
  <c r="AK419" i="4"/>
  <c r="AL419" i="4"/>
  <c r="AM419" i="4"/>
  <c r="AN419" i="4"/>
  <c r="AO419" i="4"/>
  <c r="AP419" i="4"/>
  <c r="AQ419" i="4"/>
  <c r="AK420" i="4"/>
  <c r="AL420" i="4"/>
  <c r="AM420" i="4"/>
  <c r="AN420" i="4"/>
  <c r="AO420" i="4"/>
  <c r="AP420" i="4"/>
  <c r="AQ420" i="4"/>
  <c r="AK421" i="4"/>
  <c r="AL421" i="4"/>
  <c r="AM421" i="4"/>
  <c r="AN421" i="4"/>
  <c r="AO421" i="4"/>
  <c r="AP421" i="4"/>
  <c r="AQ421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T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T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76" i="4"/>
  <c r="T677" i="4"/>
  <c r="T678" i="4"/>
  <c r="T679" i="4"/>
  <c r="T680" i="4"/>
  <c r="T681" i="4"/>
  <c r="T682" i="4"/>
  <c r="T683" i="4"/>
  <c r="T684" i="4"/>
  <c r="T685" i="4"/>
  <c r="T686" i="4"/>
  <c r="T687" i="4"/>
  <c r="T688" i="4"/>
  <c r="T689" i="4"/>
  <c r="T690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T746" i="4"/>
  <c r="T747" i="4"/>
  <c r="T748" i="4"/>
  <c r="T749" i="4"/>
  <c r="T750" i="4"/>
  <c r="T751" i="4"/>
  <c r="T752" i="4"/>
  <c r="T753" i="4"/>
  <c r="T754" i="4"/>
  <c r="T755" i="4"/>
  <c r="T756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770" i="4"/>
  <c r="T771" i="4"/>
  <c r="T772" i="4"/>
  <c r="T773" i="4"/>
  <c r="T774" i="4"/>
  <c r="T775" i="4"/>
  <c r="T776" i="4"/>
  <c r="T777" i="4"/>
  <c r="T778" i="4"/>
  <c r="T779" i="4"/>
  <c r="T780" i="4"/>
  <c r="T781" i="4"/>
  <c r="T782" i="4"/>
  <c r="T783" i="4"/>
  <c r="T784" i="4"/>
  <c r="T785" i="4"/>
  <c r="T786" i="4"/>
  <c r="T787" i="4"/>
  <c r="T788" i="4"/>
  <c r="T789" i="4"/>
  <c r="T790" i="4"/>
  <c r="T791" i="4"/>
  <c r="T792" i="4"/>
  <c r="T793" i="4"/>
  <c r="T794" i="4"/>
  <c r="T795" i="4"/>
  <c r="T796" i="4"/>
  <c r="T797" i="4"/>
  <c r="T798" i="4"/>
  <c r="T799" i="4"/>
  <c r="T800" i="4"/>
  <c r="T801" i="4"/>
  <c r="T802" i="4"/>
  <c r="T803" i="4"/>
  <c r="T804" i="4"/>
  <c r="T805" i="4"/>
  <c r="T806" i="4"/>
  <c r="T807" i="4"/>
  <c r="T808" i="4"/>
  <c r="T809" i="4"/>
  <c r="T810" i="4"/>
  <c r="T811" i="4"/>
  <c r="T812" i="4"/>
  <c r="T813" i="4"/>
  <c r="T814" i="4"/>
  <c r="T815" i="4"/>
  <c r="T816" i="4"/>
  <c r="T817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39" i="4"/>
  <c r="Q640" i="4"/>
  <c r="Q641" i="4"/>
  <c r="Q642" i="4"/>
  <c r="Q643" i="4"/>
  <c r="Q644" i="4"/>
  <c r="Q645" i="4"/>
  <c r="Q646" i="4"/>
  <c r="Q647" i="4"/>
  <c r="Q648" i="4"/>
  <c r="Q649" i="4"/>
  <c r="Q650" i="4"/>
  <c r="Q651" i="4"/>
  <c r="Q652" i="4"/>
  <c r="Q653" i="4"/>
  <c r="Q654" i="4"/>
  <c r="Q655" i="4"/>
  <c r="Q656" i="4"/>
  <c r="Q657" i="4"/>
  <c r="Q658" i="4"/>
  <c r="Q659" i="4"/>
  <c r="Q660" i="4"/>
  <c r="Q661" i="4"/>
  <c r="Q662" i="4"/>
  <c r="Q663" i="4"/>
  <c r="Q664" i="4"/>
  <c r="Q665" i="4"/>
  <c r="Q666" i="4"/>
  <c r="Q667" i="4"/>
  <c r="Q668" i="4"/>
  <c r="Q669" i="4"/>
  <c r="Q670" i="4"/>
  <c r="Q671" i="4"/>
  <c r="Q672" i="4"/>
  <c r="Q673" i="4"/>
  <c r="Q674" i="4"/>
  <c r="Q675" i="4"/>
  <c r="Q676" i="4"/>
  <c r="Q677" i="4"/>
  <c r="Q678" i="4"/>
  <c r="Q679" i="4"/>
  <c r="Q680" i="4"/>
  <c r="Q681" i="4"/>
  <c r="Q682" i="4"/>
  <c r="Q683" i="4"/>
  <c r="Q684" i="4"/>
  <c r="Q685" i="4"/>
  <c r="Q686" i="4"/>
  <c r="Q687" i="4"/>
  <c r="Q688" i="4"/>
  <c r="Q689" i="4"/>
  <c r="Q690" i="4"/>
  <c r="Q691" i="4"/>
  <c r="Q692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8" i="4"/>
  <c r="Q719" i="4"/>
  <c r="Q720" i="4"/>
  <c r="Q721" i="4"/>
  <c r="Q722" i="4"/>
  <c r="Q723" i="4"/>
  <c r="Q724" i="4"/>
  <c r="Q725" i="4"/>
  <c r="Q726" i="4"/>
  <c r="Q727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756" i="4"/>
  <c r="Q757" i="4"/>
  <c r="Q758" i="4"/>
  <c r="Q759" i="4"/>
  <c r="Q760" i="4"/>
  <c r="Q761" i="4"/>
  <c r="Q762" i="4"/>
  <c r="Q763" i="4"/>
  <c r="Q764" i="4"/>
  <c r="Q765" i="4"/>
  <c r="Q766" i="4"/>
  <c r="Q767" i="4"/>
  <c r="Q768" i="4"/>
  <c r="Q769" i="4"/>
  <c r="Q770" i="4"/>
  <c r="Q771" i="4"/>
  <c r="Q772" i="4"/>
  <c r="Q773" i="4"/>
  <c r="Q774" i="4"/>
  <c r="Q775" i="4"/>
  <c r="Q776" i="4"/>
  <c r="Q777" i="4"/>
  <c r="Q778" i="4"/>
  <c r="Q779" i="4"/>
  <c r="Q780" i="4"/>
  <c r="Q781" i="4"/>
  <c r="Q782" i="4"/>
  <c r="Q783" i="4"/>
  <c r="Q784" i="4"/>
  <c r="Q785" i="4"/>
  <c r="Q786" i="4"/>
  <c r="Q787" i="4"/>
  <c r="Q788" i="4"/>
  <c r="Q789" i="4"/>
  <c r="Q790" i="4"/>
  <c r="Q791" i="4"/>
  <c r="Q792" i="4"/>
  <c r="Q793" i="4"/>
  <c r="Q794" i="4"/>
  <c r="Q795" i="4"/>
  <c r="Q796" i="4"/>
  <c r="Q797" i="4"/>
  <c r="Q798" i="4"/>
  <c r="Q799" i="4"/>
  <c r="Q800" i="4"/>
  <c r="Q801" i="4"/>
  <c r="Q802" i="4"/>
  <c r="Q803" i="4"/>
  <c r="Q804" i="4"/>
  <c r="Q805" i="4"/>
  <c r="Q806" i="4"/>
  <c r="Q807" i="4"/>
  <c r="Q808" i="4"/>
  <c r="Q809" i="4"/>
  <c r="Q810" i="4"/>
  <c r="Q811" i="4"/>
  <c r="Q812" i="4"/>
  <c r="Q813" i="4"/>
  <c r="Q814" i="4"/>
  <c r="Q815" i="4"/>
  <c r="Q816" i="4"/>
  <c r="Q817" i="4"/>
  <c r="Q269" i="4"/>
  <c r="Q270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191" i="4"/>
  <c r="Q192" i="4"/>
  <c r="Q193" i="4"/>
  <c r="Q194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G4" i="4"/>
  <c r="G5" i="4"/>
  <c r="G6" i="4"/>
  <c r="G7" i="4"/>
  <c r="G8" i="4"/>
  <c r="J8" i="4"/>
  <c r="K8" i="4"/>
  <c r="L8" i="4"/>
  <c r="G9" i="4"/>
  <c r="J9" i="4"/>
  <c r="K9" i="4"/>
  <c r="L9" i="4"/>
  <c r="G10" i="4"/>
  <c r="J10" i="4"/>
  <c r="K10" i="4"/>
  <c r="L10" i="4"/>
  <c r="G11" i="4"/>
  <c r="G12" i="4"/>
  <c r="J12" i="4"/>
  <c r="K12" i="4"/>
  <c r="L12" i="4"/>
  <c r="G13" i="4"/>
  <c r="J13" i="4"/>
  <c r="K13" i="4"/>
  <c r="L13" i="4"/>
  <c r="G14" i="4"/>
  <c r="J14" i="4"/>
  <c r="K14" i="4"/>
  <c r="L14" i="4"/>
  <c r="G15" i="4"/>
  <c r="J15" i="4"/>
  <c r="K15" i="4"/>
  <c r="L15" i="4"/>
  <c r="G16" i="4"/>
  <c r="J16" i="4"/>
  <c r="K16" i="4"/>
  <c r="L16" i="4"/>
  <c r="G17" i="4"/>
  <c r="J17" i="4"/>
  <c r="K17" i="4"/>
  <c r="L17" i="4"/>
  <c r="G18" i="4"/>
  <c r="J18" i="4"/>
  <c r="K18" i="4"/>
  <c r="L18" i="4"/>
  <c r="G19" i="4"/>
  <c r="J19" i="4"/>
  <c r="K19" i="4"/>
  <c r="L19" i="4"/>
  <c r="G20" i="4"/>
  <c r="G21" i="4"/>
  <c r="G22" i="4"/>
  <c r="G23" i="4"/>
  <c r="J23" i="4"/>
  <c r="K23" i="4"/>
  <c r="L23" i="4"/>
  <c r="G24" i="4"/>
  <c r="J24" i="4"/>
  <c r="K24" i="4"/>
  <c r="L24" i="4"/>
  <c r="G25" i="4"/>
  <c r="J25" i="4"/>
  <c r="K25" i="4"/>
  <c r="L25" i="4"/>
  <c r="G26" i="4"/>
  <c r="J26" i="4"/>
  <c r="K26" i="4"/>
  <c r="L26" i="4"/>
  <c r="G27" i="4"/>
  <c r="J27" i="4"/>
  <c r="K27" i="4"/>
  <c r="L27" i="4"/>
  <c r="G28" i="4"/>
  <c r="J28" i="4"/>
  <c r="K28" i="4"/>
  <c r="L28" i="4"/>
  <c r="G29" i="4"/>
  <c r="J29" i="4"/>
  <c r="K29" i="4"/>
  <c r="L29" i="4"/>
  <c r="G30" i="4"/>
  <c r="J30" i="4"/>
  <c r="K30" i="4"/>
  <c r="L30" i="4"/>
  <c r="G31" i="4"/>
  <c r="J31" i="4"/>
  <c r="K31" i="4"/>
  <c r="L31" i="4"/>
  <c r="G32" i="4"/>
  <c r="G33" i="4"/>
  <c r="G34" i="4"/>
  <c r="J34" i="4"/>
  <c r="K34" i="4"/>
  <c r="L34" i="4"/>
  <c r="G35" i="4"/>
  <c r="J35" i="4"/>
  <c r="K35" i="4"/>
  <c r="L35" i="4"/>
  <c r="G36" i="4"/>
  <c r="J36" i="4"/>
  <c r="K36" i="4"/>
  <c r="L36" i="4"/>
  <c r="G37" i="4"/>
  <c r="J37" i="4"/>
  <c r="K37" i="4"/>
  <c r="L37" i="4"/>
  <c r="G38" i="4"/>
  <c r="J38" i="4"/>
  <c r="K38" i="4"/>
  <c r="L38" i="4"/>
  <c r="G39" i="4"/>
  <c r="J39" i="4"/>
  <c r="K39" i="4"/>
  <c r="L39" i="4"/>
  <c r="G40" i="4"/>
  <c r="J40" i="4"/>
  <c r="K40" i="4"/>
  <c r="L40" i="4"/>
  <c r="G41" i="4"/>
  <c r="J41" i="4"/>
  <c r="K41" i="4"/>
  <c r="L41" i="4"/>
  <c r="G42" i="4"/>
  <c r="J42" i="4"/>
  <c r="K42" i="4"/>
  <c r="L42" i="4"/>
  <c r="G43" i="4"/>
  <c r="G44" i="4"/>
  <c r="J44" i="4"/>
  <c r="K44" i="4"/>
  <c r="L44" i="4"/>
  <c r="G45" i="4"/>
  <c r="J45" i="4"/>
  <c r="K45" i="4"/>
  <c r="L45" i="4"/>
  <c r="G46" i="4"/>
  <c r="J46" i="4"/>
  <c r="K46" i="4"/>
  <c r="L46" i="4"/>
  <c r="G47" i="4"/>
  <c r="J47" i="4"/>
  <c r="K47" i="4"/>
  <c r="L47" i="4"/>
  <c r="G48" i="4"/>
  <c r="J48" i="4"/>
  <c r="K48" i="4"/>
  <c r="L48" i="4"/>
  <c r="G49" i="4"/>
  <c r="J49" i="4"/>
  <c r="K49" i="4"/>
  <c r="L49" i="4"/>
  <c r="G50" i="4"/>
  <c r="J50" i="4"/>
  <c r="K50" i="4"/>
  <c r="L50" i="4"/>
  <c r="G51" i="4"/>
  <c r="J51" i="4"/>
  <c r="K51" i="4"/>
  <c r="L51" i="4"/>
  <c r="G52" i="4"/>
  <c r="J52" i="4"/>
  <c r="K52" i="4"/>
  <c r="L52" i="4"/>
  <c r="G53" i="4"/>
  <c r="J53" i="4"/>
  <c r="K53" i="4"/>
  <c r="L53" i="4"/>
  <c r="G54" i="4"/>
  <c r="J54" i="4"/>
  <c r="K54" i="4"/>
  <c r="L54" i="4"/>
  <c r="G55" i="4"/>
  <c r="J55" i="4"/>
  <c r="K55" i="4"/>
  <c r="L55" i="4"/>
  <c r="G56" i="4"/>
  <c r="J56" i="4"/>
  <c r="K56" i="4"/>
  <c r="L56" i="4"/>
  <c r="G57" i="4"/>
  <c r="J57" i="4"/>
  <c r="K57" i="4"/>
  <c r="L57" i="4"/>
  <c r="G58" i="4"/>
  <c r="J58" i="4"/>
  <c r="K58" i="4"/>
  <c r="L58" i="4"/>
  <c r="G59" i="4"/>
  <c r="J59" i="4"/>
  <c r="K59" i="4"/>
  <c r="L59" i="4"/>
  <c r="G60" i="4"/>
  <c r="J60" i="4"/>
  <c r="K60" i="4"/>
  <c r="L60" i="4"/>
  <c r="G61" i="4"/>
  <c r="J61" i="4"/>
  <c r="K61" i="4"/>
  <c r="L61" i="4"/>
  <c r="G62" i="4"/>
  <c r="J62" i="4"/>
  <c r="K62" i="4"/>
  <c r="L62" i="4"/>
  <c r="G63" i="4"/>
  <c r="J63" i="4"/>
  <c r="K63" i="4"/>
  <c r="L63" i="4"/>
  <c r="G64" i="4"/>
  <c r="J64" i="4"/>
  <c r="K64" i="4"/>
  <c r="L64" i="4"/>
  <c r="G65" i="4"/>
  <c r="J65" i="4"/>
  <c r="K65" i="4"/>
  <c r="L65" i="4"/>
  <c r="G66" i="4"/>
  <c r="J66" i="4"/>
  <c r="K66" i="4"/>
  <c r="L66" i="4"/>
  <c r="G67" i="4"/>
  <c r="J67" i="4"/>
  <c r="K67" i="4"/>
  <c r="L67" i="4"/>
  <c r="G68" i="4"/>
  <c r="J68" i="4"/>
  <c r="K68" i="4"/>
  <c r="L68" i="4"/>
  <c r="G69" i="4"/>
  <c r="J69" i="4"/>
  <c r="K69" i="4"/>
  <c r="L69" i="4"/>
  <c r="G70" i="4"/>
  <c r="J70" i="4"/>
  <c r="K70" i="4"/>
  <c r="L70" i="4"/>
  <c r="G71" i="4"/>
  <c r="J71" i="4"/>
  <c r="K71" i="4"/>
  <c r="L71" i="4"/>
  <c r="G72" i="4"/>
  <c r="J72" i="4"/>
  <c r="K72" i="4"/>
  <c r="L72" i="4"/>
  <c r="G73" i="4"/>
  <c r="J73" i="4"/>
  <c r="K73" i="4"/>
  <c r="L73" i="4"/>
  <c r="G74" i="4"/>
  <c r="J74" i="4"/>
  <c r="K74" i="4"/>
  <c r="L74" i="4"/>
  <c r="G75" i="4"/>
  <c r="J75" i="4"/>
  <c r="K75" i="4"/>
  <c r="L75" i="4"/>
  <c r="G76" i="4"/>
  <c r="J76" i="4"/>
  <c r="K76" i="4"/>
  <c r="L76" i="4"/>
  <c r="G77" i="4"/>
  <c r="J77" i="4"/>
  <c r="K77" i="4"/>
  <c r="L77" i="4"/>
  <c r="G78" i="4"/>
  <c r="J78" i="4"/>
  <c r="K78" i="4"/>
  <c r="L78" i="4"/>
  <c r="G79" i="4"/>
  <c r="J79" i="4"/>
  <c r="K79" i="4"/>
  <c r="L79" i="4"/>
  <c r="G80" i="4"/>
  <c r="J80" i="4"/>
  <c r="K80" i="4"/>
  <c r="L80" i="4"/>
  <c r="G81" i="4"/>
  <c r="J81" i="4"/>
  <c r="K81" i="4"/>
  <c r="L81" i="4"/>
  <c r="G82" i="4"/>
  <c r="J82" i="4"/>
  <c r="K82" i="4"/>
  <c r="L82" i="4"/>
  <c r="G83" i="4"/>
  <c r="J83" i="4"/>
  <c r="K83" i="4"/>
  <c r="L83" i="4"/>
  <c r="G84" i="4"/>
  <c r="J84" i="4"/>
  <c r="K84" i="4"/>
  <c r="L84" i="4"/>
  <c r="G85" i="4"/>
  <c r="J85" i="4"/>
  <c r="K85" i="4"/>
  <c r="L85" i="4"/>
  <c r="G86" i="4"/>
  <c r="J86" i="4"/>
  <c r="K86" i="4"/>
  <c r="L86" i="4"/>
  <c r="G87" i="4"/>
  <c r="J87" i="4"/>
  <c r="K87" i="4"/>
  <c r="L87" i="4"/>
  <c r="G88" i="4"/>
  <c r="J88" i="4"/>
  <c r="K88" i="4"/>
  <c r="L88" i="4"/>
  <c r="G89" i="4"/>
  <c r="J89" i="4"/>
  <c r="K89" i="4"/>
  <c r="L89" i="4"/>
  <c r="G90" i="4"/>
  <c r="J90" i="4"/>
  <c r="K90" i="4"/>
  <c r="L90" i="4"/>
  <c r="G91" i="4"/>
  <c r="J91" i="4"/>
  <c r="K91" i="4"/>
  <c r="L91" i="4"/>
  <c r="G92" i="4"/>
  <c r="J92" i="4"/>
  <c r="K92" i="4"/>
  <c r="L92" i="4"/>
  <c r="G93" i="4"/>
  <c r="J93" i="4"/>
  <c r="K93" i="4"/>
  <c r="L93" i="4"/>
  <c r="G94" i="4"/>
  <c r="J94" i="4"/>
  <c r="K94" i="4"/>
  <c r="L94" i="4"/>
  <c r="G95" i="4"/>
  <c r="J95" i="4"/>
  <c r="K95" i="4"/>
  <c r="L95" i="4"/>
  <c r="G96" i="4"/>
  <c r="J96" i="4"/>
  <c r="K96" i="4"/>
  <c r="L96" i="4"/>
  <c r="G97" i="4"/>
  <c r="J97" i="4"/>
  <c r="K97" i="4"/>
  <c r="L97" i="4"/>
  <c r="G98" i="4"/>
  <c r="J98" i="4"/>
  <c r="K98" i="4"/>
  <c r="L98" i="4"/>
  <c r="G99" i="4"/>
  <c r="J99" i="4"/>
  <c r="K99" i="4"/>
  <c r="L99" i="4"/>
  <c r="G100" i="4"/>
  <c r="J100" i="4"/>
  <c r="K100" i="4"/>
  <c r="L100" i="4"/>
  <c r="G101" i="4"/>
  <c r="J101" i="4"/>
  <c r="K101" i="4"/>
  <c r="L101" i="4"/>
  <c r="G102" i="4"/>
  <c r="J102" i="4"/>
  <c r="K102" i="4"/>
  <c r="L102" i="4"/>
  <c r="G103" i="4"/>
  <c r="J103" i="4"/>
  <c r="K103" i="4"/>
  <c r="L103" i="4"/>
  <c r="G104" i="4"/>
  <c r="J104" i="4"/>
  <c r="K104" i="4"/>
  <c r="L104" i="4"/>
  <c r="G105" i="4"/>
  <c r="J105" i="4"/>
  <c r="K105" i="4"/>
  <c r="L105" i="4"/>
  <c r="G106" i="4"/>
  <c r="J106" i="4"/>
  <c r="K106" i="4"/>
  <c r="L106" i="4"/>
  <c r="G107" i="4"/>
  <c r="J107" i="4"/>
  <c r="K107" i="4"/>
  <c r="L107" i="4"/>
  <c r="G108" i="4"/>
  <c r="J108" i="4"/>
  <c r="K108" i="4"/>
  <c r="L108" i="4"/>
  <c r="G109" i="4"/>
  <c r="J109" i="4"/>
  <c r="K109" i="4"/>
  <c r="L109" i="4"/>
  <c r="G110" i="4"/>
  <c r="J110" i="4"/>
  <c r="K110" i="4"/>
  <c r="L110" i="4"/>
  <c r="G111" i="4"/>
  <c r="J111" i="4"/>
  <c r="K111" i="4"/>
  <c r="L111" i="4"/>
  <c r="G112" i="4"/>
  <c r="J112" i="4"/>
  <c r="K112" i="4"/>
  <c r="L112" i="4"/>
  <c r="G113" i="4"/>
  <c r="J113" i="4"/>
  <c r="K113" i="4"/>
  <c r="L113" i="4"/>
  <c r="G114" i="4"/>
  <c r="J114" i="4"/>
  <c r="K114" i="4"/>
  <c r="L114" i="4"/>
  <c r="G115" i="4"/>
  <c r="J115" i="4"/>
  <c r="K115" i="4"/>
  <c r="L115" i="4"/>
  <c r="G116" i="4"/>
  <c r="J116" i="4"/>
  <c r="K116" i="4"/>
  <c r="L116" i="4"/>
  <c r="G117" i="4"/>
  <c r="J117" i="4"/>
  <c r="K117" i="4"/>
  <c r="L117" i="4"/>
  <c r="G118" i="4"/>
  <c r="J118" i="4"/>
  <c r="K118" i="4"/>
  <c r="L118" i="4"/>
  <c r="G119" i="4"/>
  <c r="J119" i="4"/>
  <c r="K119" i="4"/>
  <c r="L119" i="4"/>
  <c r="G120" i="4"/>
  <c r="J120" i="4"/>
  <c r="K120" i="4"/>
  <c r="L120" i="4"/>
  <c r="G121" i="4"/>
  <c r="J121" i="4"/>
  <c r="K121" i="4"/>
  <c r="L121" i="4"/>
  <c r="G122" i="4"/>
  <c r="J122" i="4"/>
  <c r="K122" i="4"/>
  <c r="L122" i="4"/>
  <c r="G123" i="4"/>
  <c r="J123" i="4"/>
  <c r="K123" i="4"/>
  <c r="L123" i="4"/>
  <c r="G124" i="4"/>
  <c r="J124" i="4"/>
  <c r="K124" i="4"/>
  <c r="L124" i="4"/>
  <c r="G125" i="4"/>
  <c r="J125" i="4"/>
  <c r="K125" i="4"/>
  <c r="L125" i="4"/>
  <c r="G126" i="4"/>
  <c r="J126" i="4"/>
  <c r="K126" i="4"/>
  <c r="L126" i="4"/>
  <c r="G127" i="4"/>
  <c r="J127" i="4"/>
  <c r="K127" i="4"/>
  <c r="L127" i="4"/>
  <c r="G128" i="4"/>
  <c r="J128" i="4"/>
  <c r="K128" i="4"/>
  <c r="L128" i="4"/>
  <c r="G129" i="4"/>
  <c r="J129" i="4"/>
  <c r="K129" i="4"/>
  <c r="L129" i="4"/>
  <c r="G130" i="4"/>
  <c r="J130" i="4"/>
  <c r="K130" i="4"/>
  <c r="L130" i="4"/>
  <c r="G131" i="4"/>
  <c r="J131" i="4"/>
  <c r="K131" i="4"/>
  <c r="L131" i="4"/>
  <c r="G132" i="4"/>
  <c r="J132" i="4"/>
  <c r="K132" i="4"/>
  <c r="L132" i="4"/>
  <c r="G133" i="4"/>
  <c r="J133" i="4"/>
  <c r="K133" i="4"/>
  <c r="L133" i="4"/>
  <c r="G134" i="4"/>
  <c r="J134" i="4"/>
  <c r="K134" i="4"/>
  <c r="L134" i="4"/>
  <c r="G135" i="4"/>
  <c r="J135" i="4"/>
  <c r="K135" i="4"/>
  <c r="L135" i="4"/>
  <c r="G136" i="4"/>
  <c r="J136" i="4"/>
  <c r="K136" i="4"/>
  <c r="L136" i="4"/>
  <c r="G137" i="4"/>
  <c r="J137" i="4"/>
  <c r="K137" i="4"/>
  <c r="L137" i="4"/>
  <c r="G138" i="4"/>
  <c r="J138" i="4"/>
  <c r="K138" i="4"/>
  <c r="L138" i="4"/>
  <c r="G139" i="4"/>
  <c r="G140" i="4"/>
  <c r="J140" i="4"/>
  <c r="K140" i="4"/>
  <c r="L140" i="4"/>
  <c r="G141" i="4"/>
  <c r="G142" i="4"/>
  <c r="G143" i="4"/>
  <c r="G144" i="4"/>
  <c r="J144" i="4"/>
  <c r="K144" i="4"/>
  <c r="L144" i="4"/>
  <c r="G145" i="4"/>
  <c r="G146" i="4"/>
  <c r="J146" i="4"/>
  <c r="K146" i="4"/>
  <c r="L146" i="4"/>
  <c r="G147" i="4"/>
  <c r="J147" i="4"/>
  <c r="K147" i="4"/>
  <c r="L147" i="4"/>
  <c r="G148" i="4"/>
  <c r="J148" i="4"/>
  <c r="K148" i="4"/>
  <c r="L148" i="4"/>
  <c r="G149" i="4"/>
  <c r="J149" i="4"/>
  <c r="K149" i="4"/>
  <c r="L149" i="4"/>
  <c r="G150" i="4"/>
  <c r="J150" i="4"/>
  <c r="K150" i="4"/>
  <c r="L150" i="4"/>
  <c r="G151" i="4"/>
  <c r="J151" i="4"/>
  <c r="K151" i="4"/>
  <c r="L151" i="4"/>
  <c r="G152" i="4"/>
  <c r="J152" i="4"/>
  <c r="K152" i="4"/>
  <c r="L152" i="4"/>
  <c r="G153" i="4"/>
  <c r="G154" i="4"/>
  <c r="J154" i="4"/>
  <c r="K154" i="4"/>
  <c r="L154" i="4"/>
  <c r="G155" i="4"/>
  <c r="J155" i="4"/>
  <c r="K155" i="4"/>
  <c r="L155" i="4"/>
  <c r="G156" i="4"/>
  <c r="J156" i="4"/>
  <c r="K156" i="4"/>
  <c r="L156" i="4"/>
  <c r="G157" i="4"/>
  <c r="J157" i="4"/>
  <c r="K157" i="4"/>
  <c r="L157" i="4"/>
  <c r="G158" i="4"/>
  <c r="J158" i="4"/>
  <c r="K158" i="4"/>
  <c r="L158" i="4"/>
  <c r="G159" i="4"/>
  <c r="J159" i="4"/>
  <c r="K159" i="4"/>
  <c r="L159" i="4"/>
  <c r="G160" i="4"/>
  <c r="J160" i="4"/>
  <c r="K160" i="4"/>
  <c r="L160" i="4"/>
  <c r="G161" i="4"/>
  <c r="J161" i="4"/>
  <c r="K161" i="4"/>
  <c r="L161" i="4"/>
  <c r="G162" i="4"/>
  <c r="J162" i="4"/>
  <c r="K162" i="4"/>
  <c r="L162" i="4"/>
  <c r="G163" i="4"/>
  <c r="J163" i="4"/>
  <c r="K163" i="4"/>
  <c r="L163" i="4"/>
  <c r="G164" i="4"/>
  <c r="G165" i="4"/>
  <c r="J165" i="4"/>
  <c r="K165" i="4"/>
  <c r="L165" i="4"/>
  <c r="G166" i="4"/>
  <c r="G167" i="4"/>
  <c r="J167" i="4"/>
  <c r="K167" i="4"/>
  <c r="L167" i="4"/>
  <c r="G168" i="4"/>
  <c r="G169" i="4"/>
  <c r="J169" i="4"/>
  <c r="K169" i="4"/>
  <c r="L169" i="4"/>
  <c r="G170" i="4"/>
  <c r="G171" i="4"/>
  <c r="J171" i="4"/>
  <c r="K171" i="4"/>
  <c r="L171" i="4"/>
  <c r="G172" i="4"/>
  <c r="J172" i="4"/>
  <c r="K172" i="4"/>
  <c r="L172" i="4"/>
  <c r="G173" i="4"/>
  <c r="J173" i="4"/>
  <c r="K173" i="4"/>
  <c r="L173" i="4"/>
  <c r="G174" i="4"/>
  <c r="G175" i="4"/>
  <c r="J175" i="4"/>
  <c r="K175" i="4"/>
  <c r="L175" i="4"/>
  <c r="G176" i="4"/>
  <c r="J176" i="4"/>
  <c r="K176" i="4"/>
  <c r="L176" i="4"/>
  <c r="G177" i="4"/>
  <c r="G178" i="4"/>
  <c r="G179" i="4"/>
  <c r="J179" i="4"/>
  <c r="K179" i="4"/>
  <c r="L179" i="4"/>
  <c r="G180" i="4"/>
  <c r="J180" i="4"/>
  <c r="K180" i="4"/>
  <c r="L180" i="4"/>
  <c r="G181" i="4"/>
  <c r="J181" i="4"/>
  <c r="K181" i="4"/>
  <c r="L181" i="4"/>
  <c r="G182" i="4"/>
  <c r="J182" i="4"/>
  <c r="K182" i="4"/>
  <c r="L182" i="4"/>
  <c r="G183" i="4"/>
  <c r="G184" i="4"/>
  <c r="J184" i="4"/>
  <c r="K184" i="4"/>
  <c r="L184" i="4"/>
  <c r="G185" i="4"/>
  <c r="G186" i="4"/>
  <c r="J186" i="4"/>
  <c r="K186" i="4"/>
  <c r="L186" i="4"/>
  <c r="G187" i="4"/>
  <c r="J187" i="4"/>
  <c r="K187" i="4"/>
  <c r="L187" i="4"/>
  <c r="G188" i="4"/>
  <c r="G189" i="4"/>
  <c r="J189" i="4"/>
  <c r="K189" i="4"/>
  <c r="L189" i="4"/>
  <c r="G190" i="4"/>
  <c r="J190" i="4"/>
  <c r="K190" i="4"/>
  <c r="L190" i="4"/>
  <c r="G191" i="4"/>
  <c r="J191" i="4"/>
  <c r="K191" i="4"/>
  <c r="L191" i="4"/>
  <c r="G192" i="4"/>
  <c r="J192" i="4"/>
  <c r="K192" i="4"/>
  <c r="L192" i="4"/>
  <c r="G193" i="4"/>
  <c r="J193" i="4"/>
  <c r="K193" i="4"/>
  <c r="L193" i="4"/>
  <c r="G194" i="4"/>
  <c r="J194" i="4"/>
  <c r="K194" i="4"/>
  <c r="L194" i="4"/>
  <c r="G195" i="4"/>
  <c r="J195" i="4"/>
  <c r="K195" i="4"/>
  <c r="L195" i="4"/>
  <c r="G196" i="4"/>
  <c r="J196" i="4"/>
  <c r="K196" i="4"/>
  <c r="L196" i="4"/>
  <c r="G197" i="4"/>
  <c r="J197" i="4"/>
  <c r="K197" i="4"/>
  <c r="L197" i="4"/>
  <c r="G198" i="4"/>
  <c r="J198" i="4"/>
  <c r="K198" i="4"/>
  <c r="L198" i="4"/>
  <c r="G199" i="4"/>
  <c r="J199" i="4"/>
  <c r="K199" i="4"/>
  <c r="L199" i="4"/>
  <c r="G200" i="4"/>
  <c r="J200" i="4"/>
  <c r="K200" i="4"/>
  <c r="L200" i="4"/>
  <c r="G201" i="4"/>
  <c r="J201" i="4"/>
  <c r="K201" i="4"/>
  <c r="L201" i="4"/>
  <c r="G202" i="4"/>
  <c r="G203" i="4"/>
  <c r="J203" i="4"/>
  <c r="K203" i="4"/>
  <c r="L203" i="4"/>
  <c r="G204" i="4"/>
  <c r="J204" i="4"/>
  <c r="K204" i="4"/>
  <c r="L204" i="4"/>
  <c r="G205" i="4"/>
  <c r="J205" i="4"/>
  <c r="K205" i="4"/>
  <c r="L205" i="4"/>
  <c r="G206" i="4"/>
  <c r="J206" i="4"/>
  <c r="K206" i="4"/>
  <c r="L206" i="4"/>
  <c r="G207" i="4"/>
  <c r="J207" i="4"/>
  <c r="K207" i="4"/>
  <c r="L207" i="4"/>
  <c r="G208" i="4"/>
  <c r="G209" i="4"/>
  <c r="G210" i="4"/>
  <c r="G211" i="4"/>
  <c r="G212" i="4"/>
  <c r="G213" i="4"/>
  <c r="G214" i="4"/>
  <c r="G215" i="4"/>
  <c r="J215" i="4"/>
  <c r="K215" i="4"/>
  <c r="L215" i="4"/>
  <c r="G216" i="4"/>
  <c r="G217" i="4"/>
  <c r="J217" i="4"/>
  <c r="K217" i="4"/>
  <c r="L217" i="4"/>
  <c r="G218" i="4"/>
  <c r="J218" i="4"/>
  <c r="K218" i="4"/>
  <c r="L218" i="4"/>
  <c r="G219" i="4"/>
  <c r="J219" i="4"/>
  <c r="K219" i="4"/>
  <c r="L219" i="4"/>
  <c r="G220" i="4"/>
  <c r="J220" i="4"/>
  <c r="K220" i="4"/>
  <c r="L220" i="4"/>
  <c r="G221" i="4"/>
  <c r="J221" i="4"/>
  <c r="K221" i="4"/>
  <c r="L221" i="4"/>
  <c r="G222" i="4"/>
  <c r="J222" i="4"/>
  <c r="K222" i="4"/>
  <c r="L222" i="4"/>
  <c r="G223" i="4"/>
  <c r="J223" i="4"/>
  <c r="K223" i="4"/>
  <c r="L223" i="4"/>
  <c r="G224" i="4"/>
  <c r="J224" i="4"/>
  <c r="K224" i="4"/>
  <c r="L224" i="4"/>
  <c r="G225" i="4"/>
  <c r="J225" i="4"/>
  <c r="K225" i="4"/>
  <c r="L225" i="4"/>
  <c r="G226" i="4"/>
  <c r="G227" i="4"/>
  <c r="J227" i="4"/>
  <c r="K227" i="4"/>
  <c r="L227" i="4"/>
  <c r="G228" i="4"/>
  <c r="J228" i="4"/>
  <c r="K228" i="4"/>
  <c r="L228" i="4"/>
  <c r="G229" i="4"/>
  <c r="G230" i="4"/>
  <c r="J230" i="4"/>
  <c r="K230" i="4"/>
  <c r="L230" i="4"/>
  <c r="G231" i="4"/>
  <c r="J231" i="4"/>
  <c r="K231" i="4"/>
  <c r="L231" i="4"/>
  <c r="G232" i="4"/>
  <c r="J232" i="4"/>
  <c r="K232" i="4"/>
  <c r="L232" i="4"/>
  <c r="G233" i="4"/>
  <c r="J233" i="4"/>
  <c r="K233" i="4"/>
  <c r="L233" i="4"/>
  <c r="G234" i="4"/>
  <c r="J234" i="4"/>
  <c r="K234" i="4"/>
  <c r="L234" i="4"/>
  <c r="G235" i="4"/>
  <c r="G236" i="4"/>
  <c r="J236" i="4"/>
  <c r="K236" i="4"/>
  <c r="L236" i="4"/>
  <c r="G237" i="4"/>
  <c r="G238" i="4"/>
  <c r="J238" i="4"/>
  <c r="K238" i="4"/>
  <c r="L238" i="4"/>
  <c r="G239" i="4"/>
  <c r="G240" i="4"/>
  <c r="J240" i="4"/>
  <c r="K240" i="4"/>
  <c r="L240" i="4"/>
  <c r="G241" i="4"/>
  <c r="J241" i="4"/>
  <c r="K241" i="4"/>
  <c r="L241" i="4"/>
  <c r="G242" i="4"/>
  <c r="J242" i="4"/>
  <c r="K242" i="4"/>
  <c r="L242" i="4"/>
  <c r="G243" i="4"/>
  <c r="J243" i="4"/>
  <c r="K243" i="4"/>
  <c r="L243" i="4"/>
  <c r="G244" i="4"/>
  <c r="J244" i="4"/>
  <c r="K244" i="4"/>
  <c r="L244" i="4"/>
  <c r="G245" i="4"/>
  <c r="J245" i="4"/>
  <c r="K245" i="4"/>
  <c r="L245" i="4"/>
  <c r="G246" i="4"/>
  <c r="J246" i="4"/>
  <c r="K246" i="4"/>
  <c r="L246" i="4"/>
  <c r="G247" i="4"/>
  <c r="J247" i="4"/>
  <c r="K247" i="4"/>
  <c r="L247" i="4"/>
  <c r="G248" i="4"/>
  <c r="J248" i="4"/>
  <c r="K248" i="4"/>
  <c r="L248" i="4"/>
  <c r="G249" i="4"/>
  <c r="J249" i="4"/>
  <c r="K249" i="4"/>
  <c r="L249" i="4"/>
  <c r="G250" i="4"/>
  <c r="J250" i="4"/>
  <c r="K250" i="4"/>
  <c r="L250" i="4"/>
  <c r="G251" i="4"/>
  <c r="J251" i="4"/>
  <c r="K251" i="4"/>
  <c r="L251" i="4"/>
  <c r="G252" i="4"/>
  <c r="J252" i="4"/>
  <c r="K252" i="4"/>
  <c r="L252" i="4"/>
  <c r="G253" i="4"/>
  <c r="J253" i="4"/>
  <c r="K253" i="4"/>
  <c r="L253" i="4"/>
  <c r="G254" i="4"/>
  <c r="J254" i="4"/>
  <c r="K254" i="4"/>
  <c r="L254" i="4"/>
  <c r="G255" i="4"/>
  <c r="J255" i="4"/>
  <c r="K255" i="4"/>
  <c r="L255" i="4"/>
  <c r="G256" i="4"/>
  <c r="J256" i="4"/>
  <c r="K256" i="4"/>
  <c r="L256" i="4"/>
  <c r="G257" i="4"/>
  <c r="J257" i="4"/>
  <c r="K257" i="4"/>
  <c r="L257" i="4"/>
  <c r="G258" i="4"/>
  <c r="J258" i="4"/>
  <c r="K258" i="4"/>
  <c r="L258" i="4"/>
  <c r="G259" i="4"/>
  <c r="G260" i="4"/>
  <c r="J260" i="4"/>
  <c r="K260" i="4"/>
  <c r="L260" i="4"/>
  <c r="G261" i="4"/>
  <c r="G262" i="4"/>
  <c r="J262" i="4"/>
  <c r="K262" i="4"/>
  <c r="L262" i="4"/>
  <c r="G263" i="4"/>
  <c r="J263" i="4"/>
  <c r="K263" i="4"/>
  <c r="L263" i="4"/>
  <c r="G264" i="4"/>
  <c r="J264" i="4"/>
  <c r="K264" i="4"/>
  <c r="L264" i="4"/>
  <c r="G265" i="4"/>
  <c r="J265" i="4"/>
  <c r="K265" i="4"/>
  <c r="L265" i="4"/>
  <c r="G266" i="4"/>
  <c r="J266" i="4"/>
  <c r="K266" i="4"/>
  <c r="L266" i="4"/>
  <c r="G267" i="4"/>
  <c r="G268" i="4"/>
  <c r="J268" i="4"/>
  <c r="K268" i="4"/>
  <c r="L268" i="4"/>
  <c r="G269" i="4"/>
  <c r="J269" i="4"/>
  <c r="K269" i="4"/>
  <c r="L269" i="4"/>
  <c r="G270" i="4"/>
  <c r="J270" i="4"/>
  <c r="K270" i="4"/>
  <c r="L270" i="4"/>
  <c r="G271" i="4"/>
  <c r="J271" i="4"/>
  <c r="K271" i="4"/>
  <c r="L271" i="4"/>
  <c r="G272" i="4"/>
  <c r="J272" i="4"/>
  <c r="K272" i="4"/>
  <c r="L272" i="4"/>
  <c r="G273" i="4"/>
  <c r="J273" i="4"/>
  <c r="K273" i="4"/>
  <c r="L273" i="4"/>
  <c r="G274" i="4"/>
  <c r="G275" i="4"/>
  <c r="G276" i="4"/>
  <c r="J276" i="4"/>
  <c r="K276" i="4"/>
  <c r="L276" i="4"/>
  <c r="G277" i="4"/>
  <c r="J277" i="4"/>
  <c r="K277" i="4"/>
  <c r="L277" i="4"/>
  <c r="G278" i="4"/>
  <c r="G279" i="4"/>
  <c r="J279" i="4"/>
  <c r="K279" i="4"/>
  <c r="L279" i="4"/>
  <c r="G280" i="4"/>
  <c r="G281" i="4"/>
  <c r="J281" i="4"/>
  <c r="K281" i="4"/>
  <c r="L281" i="4"/>
  <c r="G282" i="4"/>
  <c r="G283" i="4"/>
  <c r="J283" i="4"/>
  <c r="K283" i="4"/>
  <c r="L283" i="4"/>
  <c r="G284" i="4"/>
  <c r="J284" i="4"/>
  <c r="K284" i="4"/>
  <c r="L284" i="4"/>
  <c r="G285" i="4"/>
  <c r="J285" i="4"/>
  <c r="K285" i="4"/>
  <c r="L285" i="4"/>
  <c r="G286" i="4"/>
  <c r="J286" i="4"/>
  <c r="K286" i="4"/>
  <c r="L286" i="4"/>
  <c r="G287" i="4"/>
  <c r="G288" i="4"/>
  <c r="J288" i="4"/>
  <c r="K288" i="4"/>
  <c r="L288" i="4"/>
  <c r="G289" i="4"/>
  <c r="G290" i="4"/>
  <c r="J290" i="4"/>
  <c r="K290" i="4"/>
  <c r="L290" i="4"/>
  <c r="G291" i="4"/>
  <c r="G292" i="4"/>
  <c r="J292" i="4"/>
  <c r="K292" i="4"/>
  <c r="L292" i="4"/>
  <c r="G293" i="4"/>
  <c r="G294" i="4"/>
  <c r="J294" i="4"/>
  <c r="K294" i="4"/>
  <c r="L294" i="4"/>
  <c r="G295" i="4"/>
  <c r="J295" i="4"/>
  <c r="K295" i="4"/>
  <c r="L295" i="4"/>
  <c r="G296" i="4"/>
  <c r="J296" i="4"/>
  <c r="K296" i="4"/>
  <c r="L296" i="4"/>
  <c r="G297" i="4"/>
  <c r="J297" i="4"/>
  <c r="K297" i="4"/>
  <c r="L297" i="4"/>
  <c r="G298" i="4"/>
  <c r="G299" i="4"/>
  <c r="J299" i="4"/>
  <c r="K299" i="4"/>
  <c r="L299" i="4"/>
  <c r="G300" i="4"/>
  <c r="G301" i="4"/>
  <c r="J301" i="4"/>
  <c r="K301" i="4"/>
  <c r="L301" i="4"/>
  <c r="G302" i="4"/>
  <c r="J302" i="4"/>
  <c r="K302" i="4"/>
  <c r="L302" i="4"/>
  <c r="G303" i="4"/>
  <c r="J303" i="4"/>
  <c r="K303" i="4"/>
  <c r="L303" i="4"/>
  <c r="G304" i="4"/>
  <c r="J304" i="4"/>
  <c r="K304" i="4"/>
  <c r="L304" i="4"/>
  <c r="G305" i="4"/>
  <c r="G306" i="4"/>
  <c r="J306" i="4"/>
  <c r="K306" i="4"/>
  <c r="L306" i="4"/>
  <c r="G307" i="4"/>
  <c r="G308" i="4"/>
  <c r="J308" i="4"/>
  <c r="K308" i="4"/>
  <c r="L308" i="4"/>
  <c r="G309" i="4"/>
  <c r="G310" i="4"/>
  <c r="J310" i="4"/>
  <c r="K310" i="4"/>
  <c r="L310" i="4"/>
  <c r="G311" i="4"/>
  <c r="J311" i="4"/>
  <c r="K311" i="4"/>
  <c r="L311" i="4"/>
  <c r="G312" i="4"/>
  <c r="G313" i="4"/>
  <c r="J313" i="4"/>
  <c r="K313" i="4"/>
  <c r="L313" i="4"/>
  <c r="G314" i="4"/>
  <c r="G315" i="4"/>
  <c r="G316" i="4"/>
  <c r="J316" i="4"/>
  <c r="K316" i="4"/>
  <c r="L316" i="4"/>
  <c r="G317" i="4"/>
  <c r="J317" i="4"/>
  <c r="K317" i="4"/>
  <c r="L317" i="4"/>
  <c r="G318" i="4"/>
  <c r="J318" i="4"/>
  <c r="K318" i="4"/>
  <c r="L318" i="4"/>
  <c r="G319" i="4"/>
  <c r="J319" i="4"/>
  <c r="K319" i="4"/>
  <c r="L319" i="4"/>
  <c r="G320" i="4"/>
  <c r="J320" i="4"/>
  <c r="K320" i="4"/>
  <c r="L320" i="4"/>
  <c r="G321" i="4"/>
  <c r="J321" i="4"/>
  <c r="K321" i="4"/>
  <c r="L321" i="4"/>
  <c r="G322" i="4"/>
  <c r="J322" i="4"/>
  <c r="K322" i="4"/>
  <c r="L322" i="4"/>
  <c r="G323" i="4"/>
  <c r="J323" i="4"/>
  <c r="K323" i="4"/>
  <c r="L323" i="4"/>
  <c r="G324" i="4"/>
  <c r="G325" i="4"/>
  <c r="G326" i="4"/>
  <c r="J326" i="4"/>
  <c r="K326" i="4"/>
  <c r="L326" i="4"/>
  <c r="G327" i="4"/>
  <c r="J327" i="4"/>
  <c r="K327" i="4"/>
  <c r="L327" i="4"/>
  <c r="G328" i="4"/>
  <c r="J328" i="4"/>
  <c r="K328" i="4"/>
  <c r="L328" i="4"/>
  <c r="G329" i="4"/>
  <c r="J329" i="4"/>
  <c r="K329" i="4"/>
  <c r="L329" i="4"/>
  <c r="G330" i="4"/>
  <c r="J330" i="4"/>
  <c r="K330" i="4"/>
  <c r="L330" i="4"/>
  <c r="G331" i="4"/>
  <c r="J331" i="4"/>
  <c r="K331" i="4"/>
  <c r="L331" i="4"/>
  <c r="G332" i="4"/>
  <c r="J332" i="4"/>
  <c r="K332" i="4"/>
  <c r="L332" i="4"/>
  <c r="G333" i="4"/>
  <c r="J333" i="4"/>
  <c r="K333" i="4"/>
  <c r="L333" i="4"/>
  <c r="G334" i="4"/>
  <c r="J334" i="4"/>
  <c r="K334" i="4"/>
  <c r="L334" i="4"/>
  <c r="G335" i="4"/>
  <c r="J335" i="4"/>
  <c r="K335" i="4"/>
  <c r="L335" i="4"/>
  <c r="G336" i="4"/>
  <c r="J336" i="4"/>
  <c r="K336" i="4"/>
  <c r="L336" i="4"/>
  <c r="G337" i="4"/>
  <c r="J337" i="4"/>
  <c r="K337" i="4"/>
  <c r="L337" i="4"/>
  <c r="G338" i="4"/>
  <c r="G339" i="4"/>
  <c r="J339" i="4"/>
  <c r="K339" i="4"/>
  <c r="L339" i="4"/>
  <c r="G340" i="4"/>
  <c r="J340" i="4"/>
  <c r="K340" i="4"/>
  <c r="L340" i="4"/>
  <c r="G341" i="4"/>
  <c r="G342" i="4"/>
  <c r="J342" i="4"/>
  <c r="K342" i="4"/>
  <c r="L342" i="4"/>
  <c r="G343" i="4"/>
  <c r="J343" i="4"/>
  <c r="K343" i="4"/>
  <c r="L343" i="4"/>
  <c r="G344" i="4"/>
  <c r="G345" i="4"/>
  <c r="J345" i="4"/>
  <c r="K345" i="4"/>
  <c r="L345" i="4"/>
  <c r="G346" i="4"/>
  <c r="J346" i="4"/>
  <c r="K346" i="4"/>
  <c r="L346" i="4"/>
  <c r="G347" i="4"/>
  <c r="J347" i="4"/>
  <c r="K347" i="4"/>
  <c r="L347" i="4"/>
  <c r="G348" i="4"/>
  <c r="J348" i="4"/>
  <c r="K348" i="4"/>
  <c r="L348" i="4"/>
  <c r="G349" i="4"/>
  <c r="J349" i="4"/>
  <c r="K349" i="4"/>
  <c r="L349" i="4"/>
  <c r="G350" i="4"/>
  <c r="J350" i="4"/>
  <c r="K350" i="4"/>
  <c r="L350" i="4"/>
  <c r="G351" i="4"/>
  <c r="J351" i="4"/>
  <c r="K351" i="4"/>
  <c r="L351" i="4"/>
  <c r="G352" i="4"/>
  <c r="J352" i="4"/>
  <c r="K352" i="4"/>
  <c r="L352" i="4"/>
  <c r="G353" i="4"/>
  <c r="G354" i="4"/>
  <c r="J354" i="4"/>
  <c r="K354" i="4"/>
  <c r="L354" i="4"/>
  <c r="G355" i="4"/>
  <c r="G356" i="4"/>
  <c r="J356" i="4"/>
  <c r="K356" i="4"/>
  <c r="L356" i="4"/>
  <c r="G357" i="4"/>
  <c r="G358" i="4"/>
  <c r="J358" i="4"/>
  <c r="K358" i="4"/>
  <c r="L358" i="4"/>
  <c r="G359" i="4"/>
  <c r="G360" i="4"/>
  <c r="J360" i="4"/>
  <c r="K360" i="4"/>
  <c r="L360" i="4"/>
  <c r="G361" i="4"/>
  <c r="G362" i="4"/>
  <c r="J362" i="4"/>
  <c r="K362" i="4"/>
  <c r="L362" i="4"/>
  <c r="G363" i="4"/>
  <c r="G364" i="4"/>
  <c r="J364" i="4"/>
  <c r="K364" i="4"/>
  <c r="L364" i="4"/>
  <c r="G365" i="4"/>
  <c r="J365" i="4"/>
  <c r="K365" i="4"/>
  <c r="L365" i="4"/>
  <c r="G366" i="4"/>
  <c r="J366" i="4"/>
  <c r="K366" i="4"/>
  <c r="L366" i="4"/>
  <c r="G367" i="4"/>
  <c r="J367" i="4"/>
  <c r="K367" i="4"/>
  <c r="L367" i="4"/>
  <c r="G368" i="4"/>
  <c r="J368" i="4"/>
  <c r="K368" i="4"/>
  <c r="L368" i="4"/>
  <c r="G369" i="4"/>
  <c r="J369" i="4"/>
  <c r="K369" i="4"/>
  <c r="L369" i="4"/>
  <c r="G370" i="4"/>
  <c r="G371" i="4"/>
  <c r="J371" i="4"/>
  <c r="K371" i="4"/>
  <c r="L371" i="4"/>
  <c r="G372" i="4"/>
  <c r="J372" i="4"/>
  <c r="K372" i="4"/>
  <c r="L372" i="4"/>
  <c r="G373" i="4"/>
  <c r="G374" i="4"/>
  <c r="J374" i="4"/>
  <c r="K374" i="4"/>
  <c r="L374" i="4"/>
  <c r="G375" i="4"/>
  <c r="J375" i="4"/>
  <c r="K375" i="4"/>
  <c r="L375" i="4"/>
  <c r="G376" i="4"/>
  <c r="J376" i="4"/>
  <c r="K376" i="4"/>
  <c r="L376" i="4"/>
  <c r="G377" i="4"/>
  <c r="G378" i="4"/>
  <c r="J378" i="4"/>
  <c r="K378" i="4"/>
  <c r="L378" i="4"/>
  <c r="G379" i="4"/>
  <c r="G380" i="4"/>
  <c r="G381" i="4"/>
  <c r="J381" i="4"/>
  <c r="K381" i="4"/>
  <c r="L381" i="4"/>
  <c r="G382" i="4"/>
  <c r="J382" i="4"/>
  <c r="K382" i="4"/>
  <c r="L382" i="4"/>
  <c r="G383" i="4"/>
  <c r="J383" i="4"/>
  <c r="K383" i="4"/>
  <c r="L383" i="4"/>
  <c r="G384" i="4"/>
  <c r="J384" i="4"/>
  <c r="K384" i="4"/>
  <c r="L384" i="4"/>
  <c r="G385" i="4"/>
  <c r="J385" i="4"/>
  <c r="K385" i="4"/>
  <c r="L385" i="4"/>
  <c r="G386" i="4"/>
  <c r="J386" i="4"/>
  <c r="K386" i="4"/>
  <c r="L386" i="4"/>
  <c r="G387" i="4"/>
  <c r="G388" i="4"/>
  <c r="J388" i="4"/>
  <c r="K388" i="4"/>
  <c r="L388" i="4"/>
  <c r="G389" i="4"/>
  <c r="J389" i="4"/>
  <c r="K389" i="4"/>
  <c r="L389" i="4"/>
  <c r="G390" i="4"/>
  <c r="J390" i="4"/>
  <c r="K390" i="4"/>
  <c r="L390" i="4"/>
  <c r="G391" i="4"/>
  <c r="G392" i="4"/>
  <c r="J392" i="4"/>
  <c r="K392" i="4"/>
  <c r="L392" i="4"/>
  <c r="G393" i="4"/>
  <c r="J393" i="4"/>
  <c r="K393" i="4"/>
  <c r="L393" i="4"/>
  <c r="G394" i="4"/>
  <c r="J394" i="4"/>
  <c r="K394" i="4"/>
  <c r="L394" i="4"/>
  <c r="G395" i="4"/>
  <c r="J395" i="4"/>
  <c r="K395" i="4"/>
  <c r="L395" i="4"/>
  <c r="G396" i="4"/>
  <c r="J396" i="4"/>
  <c r="K396" i="4"/>
  <c r="L396" i="4"/>
  <c r="G397" i="4"/>
  <c r="J397" i="4"/>
  <c r="K397" i="4"/>
  <c r="L397" i="4"/>
  <c r="G398" i="4"/>
  <c r="G399" i="4"/>
  <c r="J399" i="4"/>
  <c r="K399" i="4"/>
  <c r="L399" i="4"/>
  <c r="G400" i="4"/>
  <c r="G401" i="4"/>
  <c r="G402" i="4"/>
  <c r="J402" i="4"/>
  <c r="K402" i="4"/>
  <c r="L402" i="4"/>
  <c r="G403" i="4"/>
  <c r="G404" i="4"/>
  <c r="J404" i="4"/>
  <c r="K404" i="4"/>
  <c r="L404" i="4"/>
  <c r="G405" i="4"/>
  <c r="J405" i="4"/>
  <c r="K405" i="4"/>
  <c r="L405" i="4"/>
  <c r="G406" i="4"/>
  <c r="J406" i="4"/>
  <c r="K406" i="4"/>
  <c r="L406" i="4"/>
  <c r="G407" i="4"/>
  <c r="J407" i="4"/>
  <c r="K407" i="4"/>
  <c r="L407" i="4"/>
  <c r="G408" i="4"/>
  <c r="G409" i="4"/>
  <c r="J409" i="4"/>
  <c r="K409" i="4"/>
  <c r="L409" i="4"/>
  <c r="G410" i="4"/>
  <c r="J410" i="4"/>
  <c r="K410" i="4"/>
  <c r="L410" i="4"/>
  <c r="G411" i="4"/>
  <c r="J411" i="4"/>
  <c r="K411" i="4"/>
  <c r="L411" i="4"/>
  <c r="G412" i="4"/>
  <c r="J412" i="4"/>
  <c r="K412" i="4"/>
  <c r="L412" i="4"/>
  <c r="G413" i="4"/>
  <c r="J413" i="4"/>
  <c r="K413" i="4"/>
  <c r="L413" i="4"/>
  <c r="G414" i="4"/>
  <c r="J414" i="4"/>
  <c r="K414" i="4"/>
  <c r="L414" i="4"/>
  <c r="G415" i="4"/>
  <c r="G416" i="4"/>
  <c r="J416" i="4"/>
  <c r="K416" i="4"/>
  <c r="L416" i="4"/>
  <c r="G417" i="4"/>
  <c r="J417" i="4"/>
  <c r="K417" i="4"/>
  <c r="L417" i="4"/>
  <c r="G418" i="4"/>
  <c r="G419" i="4"/>
  <c r="J419" i="4"/>
  <c r="K419" i="4"/>
  <c r="L419" i="4"/>
  <c r="G420" i="4"/>
  <c r="J420" i="4"/>
  <c r="K420" i="4"/>
  <c r="L420" i="4"/>
  <c r="G421" i="4"/>
  <c r="J421" i="4"/>
  <c r="K421" i="4"/>
  <c r="L421" i="4"/>
  <c r="G422" i="4"/>
  <c r="J422" i="4"/>
  <c r="K422" i="4"/>
  <c r="L422" i="4"/>
  <c r="G423" i="4"/>
  <c r="G424" i="4"/>
  <c r="J424" i="4"/>
  <c r="K424" i="4"/>
  <c r="L424" i="4"/>
  <c r="G425" i="4"/>
  <c r="J425" i="4"/>
  <c r="K425" i="4"/>
  <c r="L425" i="4"/>
  <c r="G426" i="4"/>
  <c r="J426" i="4"/>
  <c r="K426" i="4"/>
  <c r="L426" i="4"/>
  <c r="G427" i="4"/>
  <c r="J427" i="4"/>
  <c r="K427" i="4"/>
  <c r="L427" i="4"/>
  <c r="G428" i="4"/>
  <c r="J428" i="4"/>
  <c r="K428" i="4"/>
  <c r="L428" i="4"/>
  <c r="G429" i="4"/>
  <c r="J429" i="4"/>
  <c r="K429" i="4"/>
  <c r="L429" i="4"/>
  <c r="G430" i="4"/>
  <c r="G431" i="4"/>
  <c r="J431" i="4"/>
  <c r="K431" i="4"/>
  <c r="L431" i="4"/>
  <c r="G432" i="4"/>
  <c r="J432" i="4"/>
  <c r="K432" i="4"/>
  <c r="L432" i="4"/>
  <c r="G433" i="4"/>
  <c r="J433" i="4"/>
  <c r="K433" i="4"/>
  <c r="L433" i="4"/>
  <c r="G434" i="4"/>
  <c r="G435" i="4"/>
  <c r="J435" i="4"/>
  <c r="K435" i="4"/>
  <c r="L435" i="4"/>
  <c r="G436" i="4"/>
  <c r="J436" i="4"/>
  <c r="K436" i="4"/>
  <c r="L436" i="4"/>
  <c r="G437" i="4"/>
  <c r="J437" i="4"/>
  <c r="K437" i="4"/>
  <c r="L437" i="4"/>
  <c r="G438" i="4"/>
  <c r="J438" i="4"/>
  <c r="K438" i="4"/>
  <c r="L438" i="4"/>
  <c r="G439" i="4"/>
  <c r="J439" i="4"/>
  <c r="K439" i="4"/>
  <c r="L439" i="4"/>
  <c r="G440" i="4"/>
  <c r="J440" i="4"/>
  <c r="K440" i="4"/>
  <c r="L440" i="4"/>
  <c r="G441" i="4"/>
  <c r="J441" i="4"/>
  <c r="K441" i="4"/>
  <c r="L441" i="4"/>
  <c r="G442" i="4"/>
  <c r="J442" i="4"/>
  <c r="K442" i="4"/>
  <c r="L442" i="4"/>
  <c r="G443" i="4"/>
  <c r="J443" i="4"/>
  <c r="K443" i="4"/>
  <c r="L443" i="4"/>
  <c r="G444" i="4"/>
  <c r="G445" i="4"/>
  <c r="J445" i="4"/>
  <c r="K445" i="4"/>
  <c r="L445" i="4"/>
  <c r="G446" i="4"/>
  <c r="G447" i="4"/>
  <c r="J447" i="4"/>
  <c r="K447" i="4"/>
  <c r="L447" i="4"/>
  <c r="G448" i="4"/>
  <c r="J448" i="4"/>
  <c r="K448" i="4"/>
  <c r="L448" i="4"/>
  <c r="G449" i="4"/>
  <c r="J449" i="4"/>
  <c r="K449" i="4"/>
  <c r="L449" i="4"/>
  <c r="G450" i="4"/>
  <c r="J450" i="4"/>
  <c r="K450" i="4"/>
  <c r="L450" i="4"/>
  <c r="G451" i="4"/>
  <c r="J451" i="4"/>
  <c r="K451" i="4"/>
  <c r="L451" i="4"/>
  <c r="G452" i="4"/>
  <c r="G453" i="4"/>
  <c r="J453" i="4"/>
  <c r="K453" i="4"/>
  <c r="L453" i="4"/>
  <c r="G454" i="4"/>
  <c r="J454" i="4"/>
  <c r="K454" i="4"/>
  <c r="L454" i="4"/>
  <c r="G455" i="4"/>
  <c r="J455" i="4"/>
  <c r="K455" i="4"/>
  <c r="L455" i="4"/>
  <c r="G456" i="4"/>
  <c r="J456" i="4"/>
  <c r="K456" i="4"/>
  <c r="L456" i="4"/>
  <c r="G457" i="4"/>
  <c r="J457" i="4"/>
  <c r="K457" i="4"/>
  <c r="L457" i="4"/>
  <c r="G458" i="4"/>
  <c r="G459" i="4"/>
  <c r="J459" i="4"/>
  <c r="K459" i="4"/>
  <c r="L459" i="4"/>
  <c r="G460" i="4"/>
  <c r="J460" i="4"/>
  <c r="K460" i="4"/>
  <c r="L460" i="4"/>
  <c r="G461" i="4"/>
  <c r="G462" i="4"/>
  <c r="G463" i="4"/>
  <c r="J463" i="4"/>
  <c r="K463" i="4"/>
  <c r="L463" i="4"/>
  <c r="G464" i="4"/>
  <c r="J464" i="4"/>
  <c r="K464" i="4"/>
  <c r="L464" i="4"/>
  <c r="G465" i="4"/>
  <c r="J465" i="4"/>
  <c r="K465" i="4"/>
  <c r="L465" i="4"/>
  <c r="G466" i="4"/>
  <c r="J466" i="4"/>
  <c r="K466" i="4"/>
  <c r="L466" i="4"/>
  <c r="G467" i="4"/>
  <c r="J467" i="4"/>
  <c r="K467" i="4"/>
  <c r="L467" i="4"/>
  <c r="G468" i="4"/>
  <c r="J468" i="4"/>
  <c r="K468" i="4"/>
  <c r="L468" i="4"/>
  <c r="G469" i="4"/>
  <c r="J469" i="4"/>
  <c r="K469" i="4"/>
  <c r="L469" i="4"/>
  <c r="G470" i="4"/>
  <c r="J470" i="4"/>
  <c r="K470" i="4"/>
  <c r="L470" i="4"/>
  <c r="G471" i="4"/>
  <c r="J471" i="4"/>
  <c r="K471" i="4"/>
  <c r="L471" i="4"/>
  <c r="G472" i="4"/>
  <c r="J472" i="4"/>
  <c r="K472" i="4"/>
  <c r="L472" i="4"/>
  <c r="G473" i="4"/>
  <c r="J473" i="4"/>
  <c r="K473" i="4"/>
  <c r="L473" i="4"/>
  <c r="G474" i="4"/>
  <c r="J474" i="4"/>
  <c r="K474" i="4"/>
  <c r="L474" i="4"/>
  <c r="G475" i="4"/>
  <c r="J475" i="4"/>
  <c r="K475" i="4"/>
  <c r="L475" i="4"/>
  <c r="G476" i="4"/>
  <c r="J476" i="4"/>
  <c r="K476" i="4"/>
  <c r="L476" i="4"/>
  <c r="G477" i="4"/>
  <c r="J477" i="4"/>
  <c r="K477" i="4"/>
  <c r="L477" i="4"/>
  <c r="G478" i="4"/>
  <c r="J478" i="4"/>
  <c r="K478" i="4"/>
  <c r="L478" i="4"/>
  <c r="G479" i="4"/>
  <c r="J479" i="4"/>
  <c r="K479" i="4"/>
  <c r="L479" i="4"/>
  <c r="G480" i="4"/>
  <c r="J480" i="4"/>
  <c r="K480" i="4"/>
  <c r="L480" i="4"/>
  <c r="G481" i="4"/>
  <c r="J481" i="4"/>
  <c r="K481" i="4"/>
  <c r="L481" i="4"/>
  <c r="G482" i="4"/>
  <c r="J482" i="4"/>
  <c r="K482" i="4"/>
  <c r="L482" i="4"/>
  <c r="G483" i="4"/>
  <c r="J483" i="4"/>
  <c r="K483" i="4"/>
  <c r="L483" i="4"/>
  <c r="G484" i="4"/>
  <c r="J484" i="4"/>
  <c r="K484" i="4"/>
  <c r="L484" i="4"/>
  <c r="G485" i="4"/>
  <c r="J485" i="4"/>
  <c r="K485" i="4"/>
  <c r="L485" i="4"/>
  <c r="G486" i="4"/>
  <c r="J486" i="4"/>
  <c r="K486" i="4"/>
  <c r="L486" i="4"/>
  <c r="G487" i="4"/>
  <c r="J487" i="4"/>
  <c r="K487" i="4"/>
  <c r="L487" i="4"/>
  <c r="G488" i="4"/>
  <c r="J488" i="4"/>
  <c r="K488" i="4"/>
  <c r="L488" i="4"/>
  <c r="G489" i="4"/>
  <c r="J489" i="4"/>
  <c r="K489" i="4"/>
  <c r="L489" i="4"/>
  <c r="G490" i="4"/>
  <c r="J490" i="4"/>
  <c r="K490" i="4"/>
  <c r="L490" i="4"/>
  <c r="G491" i="4"/>
  <c r="J491" i="4"/>
  <c r="K491" i="4"/>
  <c r="L491" i="4"/>
  <c r="G492" i="4"/>
  <c r="J492" i="4"/>
  <c r="K492" i="4"/>
  <c r="L492" i="4"/>
  <c r="G493" i="4"/>
  <c r="J493" i="4"/>
  <c r="K493" i="4"/>
  <c r="L493" i="4"/>
  <c r="G494" i="4"/>
  <c r="J494" i="4"/>
  <c r="K494" i="4"/>
  <c r="L494" i="4"/>
  <c r="G495" i="4"/>
  <c r="J495" i="4"/>
  <c r="K495" i="4"/>
  <c r="L495" i="4"/>
  <c r="G496" i="4"/>
  <c r="J496" i="4"/>
  <c r="K496" i="4"/>
  <c r="L496" i="4"/>
  <c r="G497" i="4"/>
  <c r="J497" i="4"/>
  <c r="K497" i="4"/>
  <c r="L497" i="4"/>
  <c r="G498" i="4"/>
  <c r="J498" i="4"/>
  <c r="K498" i="4"/>
  <c r="L498" i="4"/>
  <c r="G499" i="4"/>
  <c r="J499" i="4"/>
  <c r="K499" i="4"/>
  <c r="L499" i="4"/>
  <c r="G500" i="4"/>
  <c r="G501" i="4"/>
  <c r="J501" i="4"/>
  <c r="K501" i="4"/>
  <c r="L501" i="4"/>
  <c r="G502" i="4"/>
  <c r="G503" i="4"/>
  <c r="J503" i="4"/>
  <c r="K503" i="4"/>
  <c r="L503" i="4"/>
  <c r="G504" i="4"/>
  <c r="G505" i="4"/>
  <c r="J505" i="4"/>
  <c r="K505" i="4"/>
  <c r="L505" i="4"/>
  <c r="G506" i="4"/>
  <c r="G507" i="4"/>
  <c r="J507" i="4"/>
  <c r="K507" i="4"/>
  <c r="L507" i="4"/>
  <c r="G508" i="4"/>
  <c r="G509" i="4"/>
  <c r="J509" i="4"/>
  <c r="K509" i="4"/>
  <c r="L509" i="4"/>
  <c r="G510" i="4"/>
  <c r="J510" i="4"/>
  <c r="K510" i="4"/>
  <c r="L510" i="4"/>
  <c r="G511" i="4"/>
  <c r="G512" i="4"/>
  <c r="G513" i="4"/>
  <c r="J513" i="4"/>
  <c r="K513" i="4"/>
  <c r="L513" i="4"/>
  <c r="G514" i="4"/>
  <c r="J514" i="4"/>
  <c r="K514" i="4"/>
  <c r="L514" i="4"/>
  <c r="G515" i="4"/>
  <c r="J515" i="4"/>
  <c r="K515" i="4"/>
  <c r="L515" i="4"/>
  <c r="G516" i="4"/>
  <c r="J516" i="4"/>
  <c r="K516" i="4"/>
  <c r="L516" i="4"/>
  <c r="G517" i="4"/>
  <c r="G518" i="4"/>
  <c r="J518" i="4"/>
  <c r="K518" i="4"/>
  <c r="L518" i="4"/>
  <c r="G519" i="4"/>
  <c r="J519" i="4"/>
  <c r="K519" i="4"/>
  <c r="L519" i="4"/>
  <c r="G520" i="4"/>
  <c r="J520" i="4"/>
  <c r="K520" i="4"/>
  <c r="L520" i="4"/>
  <c r="G521" i="4"/>
  <c r="J521" i="4"/>
  <c r="K521" i="4"/>
  <c r="L521" i="4"/>
  <c r="G522" i="4"/>
  <c r="J522" i="4"/>
  <c r="K522" i="4"/>
  <c r="L522" i="4"/>
  <c r="G523" i="4"/>
  <c r="J523" i="4"/>
  <c r="K523" i="4"/>
  <c r="L523" i="4"/>
  <c r="G524" i="4"/>
  <c r="J524" i="4"/>
  <c r="K524" i="4"/>
  <c r="L524" i="4"/>
  <c r="G525" i="4"/>
  <c r="J525" i="4"/>
  <c r="K525" i="4"/>
  <c r="L525" i="4"/>
  <c r="G526" i="4"/>
  <c r="G527" i="4"/>
  <c r="J527" i="4"/>
  <c r="K527" i="4"/>
  <c r="L527" i="4"/>
  <c r="G528" i="4"/>
  <c r="J528" i="4"/>
  <c r="K528" i="4"/>
  <c r="L528" i="4"/>
  <c r="G529" i="4"/>
  <c r="J529" i="4"/>
  <c r="K529" i="4"/>
  <c r="L529" i="4"/>
  <c r="G530" i="4"/>
  <c r="J530" i="4"/>
  <c r="K530" i="4"/>
  <c r="L530" i="4"/>
  <c r="G531" i="4"/>
  <c r="J531" i="4"/>
  <c r="K531" i="4"/>
  <c r="L531" i="4"/>
  <c r="G532" i="4"/>
  <c r="J532" i="4"/>
  <c r="K532" i="4"/>
  <c r="L532" i="4"/>
  <c r="G533" i="4"/>
  <c r="J533" i="4"/>
  <c r="K533" i="4"/>
  <c r="L533" i="4"/>
  <c r="G534" i="4"/>
  <c r="J534" i="4"/>
  <c r="K534" i="4"/>
  <c r="L534" i="4"/>
  <c r="G535" i="4"/>
  <c r="J535" i="4"/>
  <c r="K535" i="4"/>
  <c r="L535" i="4"/>
  <c r="G536" i="4"/>
  <c r="J536" i="4"/>
  <c r="K536" i="4"/>
  <c r="L536" i="4"/>
  <c r="G537" i="4"/>
  <c r="G538" i="4"/>
  <c r="G539" i="4"/>
  <c r="J539" i="4"/>
  <c r="K539" i="4"/>
  <c r="L539" i="4"/>
  <c r="G540" i="4"/>
  <c r="J540" i="4"/>
  <c r="K540" i="4"/>
  <c r="L540" i="4"/>
  <c r="G541" i="4"/>
  <c r="G542" i="4"/>
  <c r="J542" i="4"/>
  <c r="K542" i="4"/>
  <c r="L542" i="4"/>
  <c r="G543" i="4"/>
  <c r="J543" i="4"/>
  <c r="K543" i="4"/>
  <c r="L543" i="4"/>
  <c r="G544" i="4"/>
  <c r="G545" i="4"/>
  <c r="J545" i="4"/>
  <c r="K545" i="4"/>
  <c r="L545" i="4"/>
  <c r="G546" i="4"/>
  <c r="J546" i="4"/>
  <c r="K546" i="4"/>
  <c r="L546" i="4"/>
  <c r="G547" i="4"/>
  <c r="J547" i="4"/>
  <c r="K547" i="4"/>
  <c r="L547" i="4"/>
  <c r="G548" i="4"/>
  <c r="J548" i="4"/>
  <c r="K548" i="4"/>
  <c r="L548" i="4"/>
  <c r="G549" i="4"/>
  <c r="J549" i="4"/>
  <c r="K549" i="4"/>
  <c r="L549" i="4"/>
  <c r="G550" i="4"/>
  <c r="G551" i="4"/>
  <c r="J551" i="4"/>
  <c r="K551" i="4"/>
  <c r="L551" i="4"/>
  <c r="G552" i="4"/>
  <c r="J552" i="4"/>
  <c r="K552" i="4"/>
  <c r="L552" i="4"/>
  <c r="G553" i="4"/>
  <c r="G554" i="4"/>
  <c r="G555" i="4"/>
  <c r="G556" i="4"/>
  <c r="J556" i="4"/>
  <c r="K556" i="4"/>
  <c r="L556" i="4"/>
  <c r="G557" i="4"/>
  <c r="J557" i="4"/>
  <c r="K557" i="4"/>
  <c r="L557" i="4"/>
  <c r="G558" i="4"/>
  <c r="J558" i="4"/>
  <c r="K558" i="4"/>
  <c r="L558" i="4"/>
  <c r="G559" i="4"/>
  <c r="J559" i="4"/>
  <c r="K559" i="4"/>
  <c r="L559" i="4"/>
  <c r="G560" i="4"/>
  <c r="J560" i="4"/>
  <c r="K560" i="4"/>
  <c r="L560" i="4"/>
  <c r="G561" i="4"/>
  <c r="G562" i="4"/>
  <c r="G563" i="4"/>
  <c r="J563" i="4"/>
  <c r="K563" i="4"/>
  <c r="L563" i="4"/>
  <c r="G564" i="4"/>
  <c r="J564" i="4"/>
  <c r="K564" i="4"/>
  <c r="L564" i="4"/>
  <c r="G565" i="4"/>
  <c r="J565" i="4"/>
  <c r="K565" i="4"/>
  <c r="L565" i="4"/>
  <c r="G566" i="4"/>
  <c r="J566" i="4"/>
  <c r="K566" i="4"/>
  <c r="L566" i="4"/>
  <c r="G567" i="4"/>
  <c r="J567" i="4"/>
  <c r="K567" i="4"/>
  <c r="L567" i="4"/>
  <c r="G568" i="4"/>
  <c r="G569" i="4"/>
  <c r="J569" i="4"/>
  <c r="K569" i="4"/>
  <c r="L569" i="4"/>
  <c r="G570" i="4"/>
  <c r="J570" i="4"/>
  <c r="K570" i="4"/>
  <c r="L570" i="4"/>
  <c r="G571" i="4"/>
  <c r="J571" i="4"/>
  <c r="K571" i="4"/>
  <c r="L571" i="4"/>
  <c r="G572" i="4"/>
  <c r="J572" i="4"/>
  <c r="K572" i="4"/>
  <c r="L572" i="4"/>
  <c r="G573" i="4"/>
  <c r="J573" i="4"/>
  <c r="K573" i="4"/>
  <c r="L573" i="4"/>
  <c r="G574" i="4"/>
  <c r="J574" i="4"/>
  <c r="K574" i="4"/>
  <c r="L574" i="4"/>
  <c r="G575" i="4"/>
  <c r="J575" i="4"/>
  <c r="K575" i="4"/>
  <c r="L575" i="4"/>
  <c r="G576" i="4"/>
  <c r="J576" i="4"/>
  <c r="K576" i="4"/>
  <c r="L576" i="4"/>
  <c r="G577" i="4"/>
  <c r="G578" i="4"/>
  <c r="J578" i="4"/>
  <c r="K578" i="4"/>
  <c r="L578" i="4"/>
  <c r="G579" i="4"/>
  <c r="J579" i="4"/>
  <c r="K579" i="4"/>
  <c r="L579" i="4"/>
  <c r="G580" i="4"/>
  <c r="J580" i="4"/>
  <c r="K580" i="4"/>
  <c r="L580" i="4"/>
  <c r="G581" i="4"/>
  <c r="J581" i="4"/>
  <c r="K581" i="4"/>
  <c r="L581" i="4"/>
  <c r="G582" i="4"/>
  <c r="J582" i="4"/>
  <c r="K582" i="4"/>
  <c r="L582" i="4"/>
  <c r="G583" i="4"/>
  <c r="J583" i="4"/>
  <c r="K583" i="4"/>
  <c r="L583" i="4"/>
  <c r="G584" i="4"/>
  <c r="J584" i="4"/>
  <c r="K584" i="4"/>
  <c r="L584" i="4"/>
  <c r="G585" i="4"/>
  <c r="J585" i="4"/>
  <c r="K585" i="4"/>
  <c r="L585" i="4"/>
  <c r="G586" i="4"/>
  <c r="J586" i="4"/>
  <c r="K586" i="4"/>
  <c r="L586" i="4"/>
  <c r="G587" i="4"/>
  <c r="J587" i="4"/>
  <c r="K587" i="4"/>
  <c r="L587" i="4"/>
  <c r="G588" i="4"/>
  <c r="J588" i="4"/>
  <c r="K588" i="4"/>
  <c r="L588" i="4"/>
  <c r="G589" i="4"/>
  <c r="J589" i="4"/>
  <c r="K589" i="4"/>
  <c r="L589" i="4"/>
  <c r="G590" i="4"/>
  <c r="J590" i="4"/>
  <c r="K590" i="4"/>
  <c r="L590" i="4"/>
  <c r="G591" i="4"/>
  <c r="J591" i="4"/>
  <c r="K591" i="4"/>
  <c r="L591" i="4"/>
  <c r="G592" i="4"/>
  <c r="J592" i="4"/>
  <c r="K592" i="4"/>
  <c r="L592" i="4"/>
  <c r="G593" i="4"/>
  <c r="J593" i="4"/>
  <c r="K593" i="4"/>
  <c r="L593" i="4"/>
  <c r="G594" i="4"/>
  <c r="J594" i="4"/>
  <c r="K594" i="4"/>
  <c r="L594" i="4"/>
  <c r="G595" i="4"/>
  <c r="J595" i="4"/>
  <c r="K595" i="4"/>
  <c r="L595" i="4"/>
  <c r="G596" i="4"/>
  <c r="J596" i="4"/>
  <c r="K596" i="4"/>
  <c r="L596" i="4"/>
  <c r="G597" i="4"/>
  <c r="J597" i="4"/>
  <c r="K597" i="4"/>
  <c r="L597" i="4"/>
  <c r="G598" i="4"/>
  <c r="J598" i="4"/>
  <c r="K598" i="4"/>
  <c r="L598" i="4"/>
  <c r="G599" i="4"/>
  <c r="J599" i="4"/>
  <c r="K599" i="4"/>
  <c r="L599" i="4"/>
  <c r="G600" i="4"/>
  <c r="G601" i="4"/>
  <c r="G602" i="4"/>
  <c r="J602" i="4"/>
  <c r="K602" i="4"/>
  <c r="L602" i="4"/>
  <c r="G603" i="4"/>
  <c r="J603" i="4"/>
  <c r="K603" i="4"/>
  <c r="L603" i="4"/>
  <c r="G604" i="4"/>
  <c r="J604" i="4"/>
  <c r="K604" i="4"/>
  <c r="L604" i="4"/>
  <c r="G605" i="4"/>
  <c r="J605" i="4"/>
  <c r="K605" i="4"/>
  <c r="L605" i="4"/>
  <c r="G606" i="4"/>
  <c r="J606" i="4"/>
  <c r="K606" i="4"/>
  <c r="L606" i="4"/>
  <c r="G607" i="4"/>
  <c r="J607" i="4"/>
  <c r="K607" i="4"/>
  <c r="L607" i="4"/>
  <c r="G608" i="4"/>
  <c r="J608" i="4"/>
  <c r="K608" i="4"/>
  <c r="L608" i="4"/>
  <c r="G609" i="4"/>
  <c r="J609" i="4"/>
  <c r="K609" i="4"/>
  <c r="L609" i="4"/>
  <c r="G610" i="4"/>
  <c r="J610" i="4"/>
  <c r="K610" i="4"/>
  <c r="L610" i="4"/>
  <c r="G611" i="4"/>
  <c r="J611" i="4"/>
  <c r="K611" i="4"/>
  <c r="L611" i="4"/>
  <c r="G612" i="4"/>
  <c r="J612" i="4"/>
  <c r="K612" i="4"/>
  <c r="L612" i="4"/>
  <c r="G613" i="4"/>
  <c r="J613" i="4"/>
  <c r="K613" i="4"/>
  <c r="L613" i="4"/>
  <c r="G614" i="4"/>
  <c r="J614" i="4"/>
  <c r="K614" i="4"/>
  <c r="L614" i="4"/>
  <c r="G615" i="4"/>
  <c r="J615" i="4"/>
  <c r="K615" i="4"/>
  <c r="L615" i="4"/>
  <c r="G616" i="4"/>
  <c r="G617" i="4"/>
  <c r="J617" i="4"/>
  <c r="K617" i="4"/>
  <c r="L617" i="4"/>
  <c r="G618" i="4"/>
  <c r="J618" i="4"/>
  <c r="K618" i="4"/>
  <c r="L618" i="4"/>
  <c r="G619" i="4"/>
  <c r="J619" i="4"/>
  <c r="K619" i="4"/>
  <c r="L619" i="4"/>
  <c r="G620" i="4"/>
  <c r="J620" i="4"/>
  <c r="K620" i="4"/>
  <c r="L620" i="4"/>
  <c r="G621" i="4"/>
  <c r="J621" i="4"/>
  <c r="K621" i="4"/>
  <c r="L621" i="4"/>
  <c r="G622" i="4"/>
  <c r="J622" i="4"/>
  <c r="K622" i="4"/>
  <c r="L622" i="4"/>
  <c r="G623" i="4"/>
  <c r="J623" i="4"/>
  <c r="K623" i="4"/>
  <c r="L623" i="4"/>
  <c r="G624" i="4"/>
  <c r="J624" i="4"/>
  <c r="K624" i="4"/>
  <c r="L624" i="4"/>
  <c r="G625" i="4"/>
  <c r="J625" i="4"/>
  <c r="K625" i="4"/>
  <c r="L625" i="4"/>
  <c r="G626" i="4"/>
  <c r="J626" i="4"/>
  <c r="K626" i="4"/>
  <c r="L626" i="4"/>
  <c r="G627" i="4"/>
  <c r="J627" i="4"/>
  <c r="K627" i="4"/>
  <c r="L627" i="4"/>
  <c r="G628" i="4"/>
  <c r="J628" i="4"/>
  <c r="K628" i="4"/>
  <c r="L628" i="4"/>
  <c r="G629" i="4"/>
  <c r="J629" i="4"/>
  <c r="K629" i="4"/>
  <c r="L629" i="4"/>
  <c r="G630" i="4"/>
  <c r="J630" i="4"/>
  <c r="K630" i="4"/>
  <c r="L630" i="4"/>
  <c r="G631" i="4"/>
  <c r="J631" i="4"/>
  <c r="K631" i="4"/>
  <c r="L631" i="4"/>
  <c r="G632" i="4"/>
  <c r="J632" i="4"/>
  <c r="K632" i="4"/>
  <c r="L632" i="4"/>
  <c r="G633" i="4"/>
  <c r="G634" i="4"/>
  <c r="J634" i="4"/>
  <c r="K634" i="4"/>
  <c r="L634" i="4"/>
  <c r="G635" i="4"/>
  <c r="G636" i="4"/>
  <c r="G637" i="4"/>
  <c r="J637" i="4"/>
  <c r="K637" i="4"/>
  <c r="L637" i="4"/>
  <c r="G638" i="4"/>
  <c r="J638" i="4"/>
  <c r="K638" i="4"/>
  <c r="L638" i="4"/>
  <c r="G639" i="4"/>
  <c r="J639" i="4"/>
  <c r="K639" i="4"/>
  <c r="L639" i="4"/>
  <c r="G640" i="4"/>
  <c r="J640" i="4"/>
  <c r="K640" i="4"/>
  <c r="L640" i="4"/>
  <c r="G641" i="4"/>
  <c r="J641" i="4"/>
  <c r="K641" i="4"/>
  <c r="L641" i="4"/>
  <c r="G642" i="4"/>
  <c r="J642" i="4"/>
  <c r="K642" i="4"/>
  <c r="L642" i="4"/>
  <c r="G643" i="4"/>
  <c r="J643" i="4"/>
  <c r="K643" i="4"/>
  <c r="L643" i="4"/>
  <c r="G644" i="4"/>
  <c r="G645" i="4"/>
  <c r="J645" i="4"/>
  <c r="K645" i="4"/>
  <c r="L645" i="4"/>
  <c r="G646" i="4"/>
  <c r="J646" i="4"/>
  <c r="K646" i="4"/>
  <c r="L646" i="4"/>
  <c r="G647" i="4"/>
  <c r="J647" i="4"/>
  <c r="K647" i="4"/>
  <c r="L647" i="4"/>
  <c r="G648" i="4"/>
  <c r="J648" i="4"/>
  <c r="K648" i="4"/>
  <c r="L648" i="4"/>
  <c r="G649" i="4"/>
  <c r="J649" i="4"/>
  <c r="K649" i="4"/>
  <c r="L649" i="4"/>
  <c r="G650" i="4"/>
  <c r="J650" i="4"/>
  <c r="K650" i="4"/>
  <c r="L650" i="4"/>
  <c r="G651" i="4"/>
  <c r="J651" i="4"/>
  <c r="K651" i="4"/>
  <c r="L651" i="4"/>
  <c r="G652" i="4"/>
  <c r="J652" i="4"/>
  <c r="K652" i="4"/>
  <c r="L652" i="4"/>
  <c r="G653" i="4"/>
  <c r="J653" i="4"/>
  <c r="K653" i="4"/>
  <c r="L653" i="4"/>
  <c r="G654" i="4"/>
  <c r="J654" i="4"/>
  <c r="K654" i="4"/>
  <c r="L654" i="4"/>
  <c r="G655" i="4"/>
  <c r="J655" i="4"/>
  <c r="K655" i="4"/>
  <c r="L655" i="4"/>
  <c r="G656" i="4"/>
  <c r="J656" i="4"/>
  <c r="K656" i="4"/>
  <c r="L656" i="4"/>
  <c r="G657" i="4"/>
  <c r="J657" i="4"/>
  <c r="K657" i="4"/>
  <c r="L657" i="4"/>
  <c r="G658" i="4"/>
  <c r="J658" i="4"/>
  <c r="K658" i="4"/>
  <c r="L658" i="4"/>
  <c r="G659" i="4"/>
  <c r="J659" i="4"/>
  <c r="K659" i="4"/>
  <c r="L659" i="4"/>
  <c r="G660" i="4"/>
  <c r="J660" i="4"/>
  <c r="K660" i="4"/>
  <c r="L660" i="4"/>
  <c r="G661" i="4"/>
  <c r="J661" i="4"/>
  <c r="K661" i="4"/>
  <c r="L661" i="4"/>
  <c r="G662" i="4"/>
  <c r="J662" i="4"/>
  <c r="K662" i="4"/>
  <c r="L662" i="4"/>
  <c r="G663" i="4"/>
  <c r="J663" i="4"/>
  <c r="K663" i="4"/>
  <c r="L663" i="4"/>
  <c r="G664" i="4"/>
  <c r="J664" i="4"/>
  <c r="K664" i="4"/>
  <c r="L664" i="4"/>
  <c r="G665" i="4"/>
  <c r="J665" i="4"/>
  <c r="K665" i="4"/>
  <c r="L665" i="4"/>
  <c r="G666" i="4"/>
  <c r="J666" i="4"/>
  <c r="K666" i="4"/>
  <c r="L666" i="4"/>
  <c r="G667" i="4"/>
  <c r="J667" i="4"/>
  <c r="K667" i="4"/>
  <c r="L667" i="4"/>
  <c r="G668" i="4"/>
  <c r="J668" i="4"/>
  <c r="K668" i="4"/>
  <c r="L668" i="4"/>
  <c r="G669" i="4"/>
  <c r="J669" i="4"/>
  <c r="K669" i="4"/>
  <c r="L669" i="4"/>
  <c r="G670" i="4"/>
  <c r="J670" i="4"/>
  <c r="K670" i="4"/>
  <c r="L670" i="4"/>
  <c r="G671" i="4"/>
  <c r="J671" i="4"/>
  <c r="K671" i="4"/>
  <c r="L671" i="4"/>
  <c r="G672" i="4"/>
  <c r="J672" i="4"/>
  <c r="K672" i="4"/>
  <c r="L672" i="4"/>
  <c r="G673" i="4"/>
  <c r="J673" i="4"/>
  <c r="K673" i="4"/>
  <c r="L673" i="4"/>
  <c r="G674" i="4"/>
  <c r="J674" i="4"/>
  <c r="K674" i="4"/>
  <c r="L674" i="4"/>
  <c r="G675" i="4"/>
  <c r="J675" i="4"/>
  <c r="K675" i="4"/>
  <c r="L675" i="4"/>
  <c r="G676" i="4"/>
  <c r="J676" i="4"/>
  <c r="K676" i="4"/>
  <c r="L676" i="4"/>
  <c r="G677" i="4"/>
  <c r="G678" i="4"/>
  <c r="G679" i="4"/>
  <c r="J679" i="4"/>
  <c r="K679" i="4"/>
  <c r="L679" i="4"/>
  <c r="G680" i="4"/>
  <c r="J680" i="4"/>
  <c r="K680" i="4"/>
  <c r="L680" i="4"/>
  <c r="G681" i="4"/>
  <c r="J681" i="4"/>
  <c r="K681" i="4"/>
  <c r="L681" i="4"/>
  <c r="G682" i="4"/>
  <c r="J682" i="4"/>
  <c r="K682" i="4"/>
  <c r="L682" i="4"/>
  <c r="G683" i="4"/>
  <c r="J683" i="4"/>
  <c r="K683" i="4"/>
  <c r="L683" i="4"/>
  <c r="G684" i="4"/>
  <c r="J684" i="4"/>
  <c r="K684" i="4"/>
  <c r="L684" i="4"/>
  <c r="G685" i="4"/>
  <c r="J685" i="4"/>
  <c r="K685" i="4"/>
  <c r="L685" i="4"/>
  <c r="G686" i="4"/>
  <c r="J686" i="4"/>
  <c r="K686" i="4"/>
  <c r="L686" i="4"/>
  <c r="G687" i="4"/>
  <c r="J687" i="4"/>
  <c r="K687" i="4"/>
  <c r="L687" i="4"/>
  <c r="G688" i="4"/>
  <c r="J688" i="4"/>
  <c r="K688" i="4"/>
  <c r="L688" i="4"/>
  <c r="G689" i="4"/>
  <c r="J689" i="4"/>
  <c r="K689" i="4"/>
  <c r="L689" i="4"/>
  <c r="G690" i="4"/>
  <c r="J690" i="4"/>
  <c r="K690" i="4"/>
  <c r="L690" i="4"/>
  <c r="G691" i="4"/>
  <c r="G692" i="4"/>
  <c r="G693" i="4"/>
  <c r="J693" i="4"/>
  <c r="K693" i="4"/>
  <c r="L693" i="4"/>
  <c r="G694" i="4"/>
  <c r="J694" i="4"/>
  <c r="K694" i="4"/>
  <c r="L694" i="4"/>
  <c r="G695" i="4"/>
  <c r="G696" i="4"/>
  <c r="G697" i="4"/>
  <c r="J697" i="4"/>
  <c r="K697" i="4"/>
  <c r="L697" i="4"/>
  <c r="G698" i="4"/>
  <c r="J698" i="4"/>
  <c r="K698" i="4"/>
  <c r="L698" i="4"/>
  <c r="G699" i="4"/>
  <c r="J699" i="4"/>
  <c r="K699" i="4"/>
  <c r="L699" i="4"/>
  <c r="G700" i="4"/>
  <c r="G701" i="4"/>
  <c r="J701" i="4"/>
  <c r="K701" i="4"/>
  <c r="L701" i="4"/>
  <c r="G702" i="4"/>
  <c r="J702" i="4"/>
  <c r="K702" i="4"/>
  <c r="L702" i="4"/>
  <c r="G703" i="4"/>
  <c r="J703" i="4"/>
  <c r="K703" i="4"/>
  <c r="L703" i="4"/>
  <c r="G704" i="4"/>
  <c r="J704" i="4"/>
  <c r="K704" i="4"/>
  <c r="L704" i="4"/>
  <c r="G705" i="4"/>
  <c r="J705" i="4"/>
  <c r="K705" i="4"/>
  <c r="L705" i="4"/>
  <c r="G706" i="4"/>
  <c r="J706" i="4"/>
  <c r="K706" i="4"/>
  <c r="L706" i="4"/>
  <c r="G707" i="4"/>
  <c r="G708" i="4"/>
  <c r="J708" i="4"/>
  <c r="K708" i="4"/>
  <c r="L708" i="4"/>
  <c r="G709" i="4"/>
  <c r="J709" i="4"/>
  <c r="K709" i="4"/>
  <c r="L709" i="4"/>
  <c r="G710" i="4"/>
  <c r="J710" i="4"/>
  <c r="K710" i="4"/>
  <c r="L710" i="4"/>
  <c r="G711" i="4"/>
  <c r="J711" i="4"/>
  <c r="K711" i="4"/>
  <c r="L711" i="4"/>
  <c r="G712" i="4"/>
  <c r="J712" i="4"/>
  <c r="K712" i="4"/>
  <c r="L712" i="4"/>
  <c r="G713" i="4"/>
  <c r="J713" i="4"/>
  <c r="K713" i="4"/>
  <c r="L713" i="4"/>
  <c r="G714" i="4"/>
  <c r="J714" i="4"/>
  <c r="K714" i="4"/>
  <c r="L714" i="4"/>
  <c r="G715" i="4"/>
  <c r="J715" i="4"/>
  <c r="K715" i="4"/>
  <c r="L715" i="4"/>
  <c r="G716" i="4"/>
  <c r="J716" i="4"/>
  <c r="K716" i="4"/>
  <c r="L716" i="4"/>
  <c r="G717" i="4"/>
  <c r="J717" i="4"/>
  <c r="K717" i="4"/>
  <c r="L717" i="4"/>
  <c r="G718" i="4"/>
  <c r="J718" i="4"/>
  <c r="K718" i="4"/>
  <c r="L718" i="4"/>
  <c r="G719" i="4"/>
  <c r="J719" i="4"/>
  <c r="K719" i="4"/>
  <c r="L719" i="4"/>
  <c r="G720" i="4"/>
  <c r="J720" i="4"/>
  <c r="K720" i="4"/>
  <c r="L720" i="4"/>
  <c r="G721" i="4"/>
  <c r="J721" i="4"/>
  <c r="K721" i="4"/>
  <c r="L721" i="4"/>
  <c r="G722" i="4"/>
  <c r="J722" i="4"/>
  <c r="K722" i="4"/>
  <c r="L722" i="4"/>
  <c r="G723" i="4"/>
  <c r="J723" i="4"/>
  <c r="K723" i="4"/>
  <c r="L723" i="4"/>
  <c r="G724" i="4"/>
  <c r="J724" i="4"/>
  <c r="K724" i="4"/>
  <c r="L724" i="4"/>
  <c r="G725" i="4"/>
  <c r="J725" i="4"/>
  <c r="K725" i="4"/>
  <c r="L725" i="4"/>
  <c r="G726" i="4"/>
  <c r="J726" i="4"/>
  <c r="K726" i="4"/>
  <c r="L726" i="4"/>
  <c r="G727" i="4"/>
  <c r="J727" i="4"/>
  <c r="K727" i="4"/>
  <c r="L727" i="4"/>
  <c r="G728" i="4"/>
  <c r="J728" i="4"/>
  <c r="K728" i="4"/>
  <c r="L728" i="4"/>
  <c r="G729" i="4"/>
  <c r="J729" i="4"/>
  <c r="K729" i="4"/>
  <c r="L729" i="4"/>
  <c r="G730" i="4"/>
  <c r="J730" i="4"/>
  <c r="K730" i="4"/>
  <c r="L730" i="4"/>
  <c r="G731" i="4"/>
  <c r="J731" i="4"/>
  <c r="K731" i="4"/>
  <c r="L731" i="4"/>
  <c r="G732" i="4"/>
  <c r="J732" i="4"/>
  <c r="K732" i="4"/>
  <c r="L732" i="4"/>
  <c r="G733" i="4"/>
  <c r="J733" i="4"/>
  <c r="K733" i="4"/>
  <c r="L733" i="4"/>
  <c r="G734" i="4"/>
  <c r="J734" i="4"/>
  <c r="K734" i="4"/>
  <c r="L734" i="4"/>
  <c r="G735" i="4"/>
  <c r="J735" i="4"/>
  <c r="K735" i="4"/>
  <c r="L735" i="4"/>
  <c r="G736" i="4"/>
  <c r="J736" i="4"/>
  <c r="K736" i="4"/>
  <c r="L736" i="4"/>
  <c r="G737" i="4"/>
  <c r="J737" i="4"/>
  <c r="K737" i="4"/>
  <c r="L737" i="4"/>
  <c r="G738" i="4"/>
  <c r="J738" i="4"/>
  <c r="K738" i="4"/>
  <c r="L738" i="4"/>
  <c r="G739" i="4"/>
  <c r="J739" i="4"/>
  <c r="K739" i="4"/>
  <c r="L739" i="4"/>
  <c r="G740" i="4"/>
  <c r="J740" i="4"/>
  <c r="K740" i="4"/>
  <c r="L740" i="4"/>
  <c r="G741" i="4"/>
  <c r="J741" i="4"/>
  <c r="K741" i="4"/>
  <c r="L741" i="4"/>
  <c r="G742" i="4"/>
  <c r="J742" i="4"/>
  <c r="K742" i="4"/>
  <c r="L742" i="4"/>
  <c r="G743" i="4"/>
  <c r="J743" i="4"/>
  <c r="K743" i="4"/>
  <c r="L743" i="4"/>
  <c r="G744" i="4"/>
  <c r="G745" i="4"/>
  <c r="J745" i="4"/>
  <c r="K745" i="4"/>
  <c r="L745" i="4"/>
  <c r="G746" i="4"/>
  <c r="J746" i="4"/>
  <c r="K746" i="4"/>
  <c r="L746" i="4"/>
  <c r="G747" i="4"/>
  <c r="J747" i="4"/>
  <c r="K747" i="4"/>
  <c r="L747" i="4"/>
  <c r="G748" i="4"/>
  <c r="J748" i="4"/>
  <c r="K748" i="4"/>
  <c r="L748" i="4"/>
  <c r="G749" i="4"/>
  <c r="J749" i="4"/>
  <c r="K749" i="4"/>
  <c r="L749" i="4"/>
  <c r="G750" i="4"/>
  <c r="J750" i="4"/>
  <c r="K750" i="4"/>
  <c r="L750" i="4"/>
  <c r="G751" i="4"/>
  <c r="J751" i="4"/>
  <c r="K751" i="4"/>
  <c r="L751" i="4"/>
  <c r="G752" i="4"/>
  <c r="J752" i="4"/>
  <c r="K752" i="4"/>
  <c r="L752" i="4"/>
  <c r="G753" i="4"/>
  <c r="J753" i="4"/>
  <c r="K753" i="4"/>
  <c r="L753" i="4"/>
  <c r="G754" i="4"/>
  <c r="J754" i="4"/>
  <c r="K754" i="4"/>
  <c r="L754" i="4"/>
  <c r="G755" i="4"/>
  <c r="J755" i="4"/>
  <c r="K755" i="4"/>
  <c r="L755" i="4"/>
  <c r="G756" i="4"/>
  <c r="J756" i="4"/>
  <c r="K756" i="4"/>
  <c r="L756" i="4"/>
  <c r="G757" i="4"/>
  <c r="J757" i="4"/>
  <c r="K757" i="4"/>
  <c r="L757" i="4"/>
  <c r="G758" i="4"/>
  <c r="J758" i="4"/>
  <c r="K758" i="4"/>
  <c r="L758" i="4"/>
  <c r="G759" i="4"/>
  <c r="J759" i="4"/>
  <c r="K759" i="4"/>
  <c r="L759" i="4"/>
  <c r="G760" i="4"/>
  <c r="J760" i="4"/>
  <c r="K760" i="4"/>
  <c r="L760" i="4"/>
  <c r="G761" i="4"/>
  <c r="J761" i="4"/>
  <c r="K761" i="4"/>
  <c r="L761" i="4"/>
  <c r="G762" i="4"/>
  <c r="J762" i="4"/>
  <c r="K762" i="4"/>
  <c r="L762" i="4"/>
  <c r="G763" i="4"/>
  <c r="J763" i="4"/>
  <c r="K763" i="4"/>
  <c r="L763" i="4"/>
  <c r="G764" i="4"/>
  <c r="J764" i="4"/>
  <c r="K764" i="4"/>
  <c r="L764" i="4"/>
  <c r="G765" i="4"/>
  <c r="J765" i="4"/>
  <c r="K765" i="4"/>
  <c r="L765" i="4"/>
  <c r="G766" i="4"/>
  <c r="J766" i="4"/>
  <c r="K766" i="4"/>
  <c r="L766" i="4"/>
  <c r="G767" i="4"/>
  <c r="J767" i="4"/>
  <c r="K767" i="4"/>
  <c r="L767" i="4"/>
  <c r="G768" i="4"/>
  <c r="J768" i="4"/>
  <c r="K768" i="4"/>
  <c r="L768" i="4"/>
  <c r="G769" i="4"/>
  <c r="J769" i="4"/>
  <c r="K769" i="4"/>
  <c r="L769" i="4"/>
  <c r="G770" i="4"/>
  <c r="J770" i="4"/>
  <c r="K770" i="4"/>
  <c r="L770" i="4"/>
  <c r="G771" i="4"/>
  <c r="G772" i="4"/>
  <c r="G773" i="4"/>
  <c r="J773" i="4"/>
  <c r="K773" i="4"/>
  <c r="L773" i="4"/>
  <c r="G774" i="4"/>
  <c r="G775" i="4"/>
  <c r="J775" i="4"/>
  <c r="K775" i="4"/>
  <c r="L775" i="4"/>
  <c r="G776" i="4"/>
  <c r="J776" i="4"/>
  <c r="K776" i="4"/>
  <c r="L776" i="4"/>
  <c r="G777" i="4"/>
  <c r="J777" i="4"/>
  <c r="K777" i="4"/>
  <c r="L777" i="4"/>
  <c r="G778" i="4"/>
  <c r="J778" i="4"/>
  <c r="K778" i="4"/>
  <c r="L778" i="4"/>
  <c r="G779" i="4"/>
  <c r="G780" i="4"/>
  <c r="J780" i="4"/>
  <c r="K780" i="4"/>
  <c r="L780" i="4"/>
  <c r="G781" i="4"/>
  <c r="J781" i="4"/>
  <c r="K781" i="4"/>
  <c r="L781" i="4"/>
  <c r="G782" i="4"/>
  <c r="G783" i="4"/>
  <c r="G784" i="4"/>
  <c r="J784" i="4"/>
  <c r="K784" i="4"/>
  <c r="L784" i="4"/>
  <c r="G785" i="4"/>
  <c r="G786" i="4"/>
  <c r="J786" i="4"/>
  <c r="K786" i="4"/>
  <c r="L786" i="4"/>
  <c r="G787" i="4"/>
  <c r="G788" i="4"/>
  <c r="J788" i="4"/>
  <c r="K788" i="4"/>
  <c r="L788" i="4"/>
  <c r="G789" i="4"/>
  <c r="J789" i="4"/>
  <c r="K789" i="4"/>
  <c r="L789" i="4"/>
  <c r="G790" i="4"/>
  <c r="J790" i="4"/>
  <c r="K790" i="4"/>
  <c r="L790" i="4"/>
  <c r="G791" i="4"/>
  <c r="J791" i="4"/>
  <c r="K791" i="4"/>
  <c r="L791" i="4"/>
  <c r="G792" i="4"/>
  <c r="J792" i="4"/>
  <c r="K792" i="4"/>
  <c r="L792" i="4"/>
  <c r="G793" i="4"/>
  <c r="J793" i="4"/>
  <c r="K793" i="4"/>
  <c r="L793" i="4"/>
  <c r="G794" i="4"/>
  <c r="J794" i="4"/>
  <c r="K794" i="4"/>
  <c r="L794" i="4"/>
  <c r="G795" i="4"/>
  <c r="J795" i="4"/>
  <c r="K795" i="4"/>
  <c r="L795" i="4"/>
  <c r="G796" i="4"/>
  <c r="G797" i="4"/>
  <c r="J797" i="4"/>
  <c r="K797" i="4"/>
  <c r="L797" i="4"/>
  <c r="G798" i="4"/>
  <c r="G799" i="4"/>
  <c r="G800" i="4"/>
  <c r="G801" i="4"/>
  <c r="J801" i="4"/>
  <c r="K801" i="4"/>
  <c r="L801" i="4"/>
  <c r="G802" i="4"/>
  <c r="J802" i="4"/>
  <c r="K802" i="4"/>
  <c r="L802" i="4"/>
  <c r="G803" i="4"/>
  <c r="J803" i="4"/>
  <c r="K803" i="4"/>
  <c r="L803" i="4"/>
  <c r="G804" i="4"/>
  <c r="J804" i="4"/>
  <c r="K804" i="4"/>
  <c r="L804" i="4"/>
  <c r="G805" i="4"/>
  <c r="G806" i="4"/>
  <c r="J806" i="4"/>
  <c r="K806" i="4"/>
  <c r="L806" i="4"/>
  <c r="G807" i="4"/>
  <c r="G808" i="4"/>
  <c r="G809" i="4"/>
  <c r="G810" i="4"/>
  <c r="J810" i="4"/>
  <c r="K810" i="4"/>
  <c r="L810" i="4"/>
  <c r="G811" i="4"/>
  <c r="G812" i="4"/>
  <c r="J812" i="4"/>
  <c r="K812" i="4"/>
  <c r="L812" i="4"/>
  <c r="G813" i="4"/>
  <c r="G814" i="4"/>
  <c r="G815" i="4"/>
  <c r="J815" i="4"/>
  <c r="K815" i="4"/>
  <c r="L815" i="4"/>
  <c r="G816" i="4"/>
  <c r="G817" i="4"/>
  <c r="G501" i="12"/>
  <c r="G502" i="12"/>
  <c r="J501" i="12"/>
  <c r="K501" i="12"/>
  <c r="L501" i="12"/>
  <c r="J502" i="12"/>
  <c r="K502" i="12"/>
  <c r="L502" i="12"/>
  <c r="G223" i="12"/>
  <c r="J223" i="12"/>
  <c r="K223" i="12"/>
  <c r="L223" i="12"/>
  <c r="G224" i="12"/>
  <c r="J224" i="12"/>
  <c r="K224" i="12"/>
  <c r="L224" i="12"/>
  <c r="G225" i="12"/>
  <c r="J225" i="12"/>
  <c r="K225" i="12"/>
  <c r="L225" i="12"/>
  <c r="G226" i="12"/>
  <c r="J226" i="12"/>
  <c r="K226" i="12"/>
  <c r="L226" i="12"/>
  <c r="G227" i="12"/>
  <c r="J227" i="12"/>
  <c r="K227" i="12"/>
  <c r="L227" i="12"/>
  <c r="G228" i="12"/>
  <c r="J228" i="12"/>
  <c r="K228" i="12"/>
  <c r="L228" i="12"/>
  <c r="G31" i="12"/>
  <c r="J31" i="12"/>
  <c r="K31" i="12"/>
  <c r="L31" i="12"/>
  <c r="G32" i="12"/>
  <c r="J32" i="12"/>
  <c r="K32" i="12"/>
  <c r="L32" i="12"/>
  <c r="G33" i="12"/>
  <c r="J33" i="12"/>
  <c r="K33" i="12"/>
  <c r="L33" i="12"/>
  <c r="G34" i="12"/>
  <c r="J34" i="12"/>
  <c r="K34" i="12"/>
  <c r="L34" i="12"/>
  <c r="G1124" i="12"/>
  <c r="J1124" i="12"/>
  <c r="K1124" i="12"/>
  <c r="L1124" i="12"/>
  <c r="G1125" i="12"/>
  <c r="J1125" i="12"/>
  <c r="K1125" i="12"/>
  <c r="L1125" i="12"/>
  <c r="G1126" i="12"/>
  <c r="J1126" i="12"/>
  <c r="K1126" i="12"/>
  <c r="L1126" i="12"/>
  <c r="G1127" i="12"/>
  <c r="J1127" i="12"/>
  <c r="K1127" i="12"/>
  <c r="L1127" i="12"/>
  <c r="G1128" i="12"/>
  <c r="J1128" i="12"/>
  <c r="K1128" i="12"/>
  <c r="L1128" i="12"/>
  <c r="G1129" i="12"/>
  <c r="J1129" i="12"/>
  <c r="K1129" i="12"/>
  <c r="L1129" i="12"/>
  <c r="G1130" i="12"/>
  <c r="J1130" i="12"/>
  <c r="K1130" i="12"/>
  <c r="L1130" i="12"/>
  <c r="G1131" i="12"/>
  <c r="J1131" i="12"/>
  <c r="K1131" i="12"/>
  <c r="L1131" i="12"/>
  <c r="G1132" i="12"/>
  <c r="J1132" i="12"/>
  <c r="K1132" i="12"/>
  <c r="L1132" i="12"/>
  <c r="G1133" i="12"/>
  <c r="J1133" i="12"/>
  <c r="K1133" i="12"/>
  <c r="L1133" i="12"/>
  <c r="G1134" i="12"/>
  <c r="J1134" i="12"/>
  <c r="K1134" i="12"/>
  <c r="L1134" i="12"/>
  <c r="G1135" i="12"/>
  <c r="J1135" i="12"/>
  <c r="K1135" i="12"/>
  <c r="L1135" i="12"/>
  <c r="G1136" i="12"/>
  <c r="J1136" i="12"/>
  <c r="K1136" i="12"/>
  <c r="L1136" i="12"/>
  <c r="G1137" i="12"/>
  <c r="J1137" i="12"/>
  <c r="K1137" i="12"/>
  <c r="L1137" i="12"/>
  <c r="G1138" i="12"/>
  <c r="J1138" i="12"/>
  <c r="K1138" i="12"/>
  <c r="L1138" i="12"/>
  <c r="G1139" i="12"/>
  <c r="J1139" i="12"/>
  <c r="K1139" i="12"/>
  <c r="L1139" i="12"/>
  <c r="G1140" i="12"/>
  <c r="J1140" i="12"/>
  <c r="K1140" i="12"/>
  <c r="L1140" i="12"/>
  <c r="G1141" i="12"/>
  <c r="J1141" i="12"/>
  <c r="K1141" i="12"/>
  <c r="L1141" i="12"/>
  <c r="G1142" i="12"/>
  <c r="J1142" i="12"/>
  <c r="K1142" i="12"/>
  <c r="L1142" i="12"/>
  <c r="G1143" i="12"/>
  <c r="J1143" i="12"/>
  <c r="K1143" i="12"/>
  <c r="L1143" i="12"/>
  <c r="G1144" i="12"/>
  <c r="J1144" i="12"/>
  <c r="K1144" i="12"/>
  <c r="L1144" i="12"/>
  <c r="G1145" i="12"/>
  <c r="J1145" i="12"/>
  <c r="K1145" i="12"/>
  <c r="L1145" i="12"/>
  <c r="G1146" i="12"/>
  <c r="J1146" i="12"/>
  <c r="K1146" i="12"/>
  <c r="L1146" i="12"/>
  <c r="G1147" i="12"/>
  <c r="J1147" i="12"/>
  <c r="K1147" i="12"/>
  <c r="L1147" i="12"/>
  <c r="G1148" i="12"/>
  <c r="J1148" i="12"/>
  <c r="K1148" i="12"/>
  <c r="L1148" i="12"/>
  <c r="G1149" i="12"/>
  <c r="J1149" i="12"/>
  <c r="K1149" i="12"/>
  <c r="L1149" i="12"/>
  <c r="G1150" i="12"/>
  <c r="J1150" i="12"/>
  <c r="K1150" i="12"/>
  <c r="L1150" i="12"/>
  <c r="G1151" i="12"/>
  <c r="J1151" i="12"/>
  <c r="K1151" i="12"/>
  <c r="L1151" i="12"/>
  <c r="G1152" i="12"/>
  <c r="J1152" i="12"/>
  <c r="K1152" i="12"/>
  <c r="L1152" i="12"/>
  <c r="G1153" i="12"/>
  <c r="J1153" i="12"/>
  <c r="K1153" i="12"/>
  <c r="L1153" i="12"/>
  <c r="G1154" i="12"/>
  <c r="J1154" i="12"/>
  <c r="K1154" i="12"/>
  <c r="L1154" i="12"/>
  <c r="G1155" i="12"/>
  <c r="J1155" i="12"/>
  <c r="K1155" i="12"/>
  <c r="L1155" i="12"/>
  <c r="G1156" i="12"/>
  <c r="J1156" i="12"/>
  <c r="K1156" i="12"/>
  <c r="L1156" i="12"/>
  <c r="G1157" i="12"/>
  <c r="J1157" i="12"/>
  <c r="K1157" i="12"/>
  <c r="L1157" i="12"/>
  <c r="G1158" i="12"/>
  <c r="J1158" i="12"/>
  <c r="K1158" i="12"/>
  <c r="L1158" i="12"/>
  <c r="G1159" i="12"/>
  <c r="J1159" i="12"/>
  <c r="K1159" i="12"/>
  <c r="L1159" i="12"/>
  <c r="G1160" i="12"/>
  <c r="J1160" i="12"/>
  <c r="K1160" i="12"/>
  <c r="L1160" i="12"/>
  <c r="G1161" i="12"/>
  <c r="J1161" i="12"/>
  <c r="K1161" i="12"/>
  <c r="L1161" i="12"/>
  <c r="G1162" i="12"/>
  <c r="J1162" i="12"/>
  <c r="K1162" i="12"/>
  <c r="L1162" i="12"/>
  <c r="G1163" i="12"/>
  <c r="J1163" i="12"/>
  <c r="K1163" i="12"/>
  <c r="L1163" i="12"/>
  <c r="G1164" i="12"/>
  <c r="J1164" i="12"/>
  <c r="K1164" i="12"/>
  <c r="L1164" i="12"/>
  <c r="G1165" i="12"/>
  <c r="J1165" i="12"/>
  <c r="K1165" i="12"/>
  <c r="L1165" i="12"/>
  <c r="G1166" i="12"/>
  <c r="J1166" i="12"/>
  <c r="K1166" i="12"/>
  <c r="L1166" i="12"/>
  <c r="G1167" i="12"/>
  <c r="J1167" i="12"/>
  <c r="K1167" i="12"/>
  <c r="L1167" i="12"/>
  <c r="G1168" i="12"/>
  <c r="J1168" i="12"/>
  <c r="K1168" i="12"/>
  <c r="L1168" i="12"/>
  <c r="G1169" i="12"/>
  <c r="J1169" i="12"/>
  <c r="K1169" i="12"/>
  <c r="L1169" i="12"/>
  <c r="G1170" i="12"/>
  <c r="J1170" i="12"/>
  <c r="K1170" i="12"/>
  <c r="L1170" i="12"/>
  <c r="G1171" i="12"/>
  <c r="J1171" i="12"/>
  <c r="K1171" i="12"/>
  <c r="L1171" i="12"/>
  <c r="G1172" i="12"/>
  <c r="J1172" i="12"/>
  <c r="K1172" i="12"/>
  <c r="L1172" i="12"/>
  <c r="G1173" i="12"/>
  <c r="J1173" i="12"/>
  <c r="K1173" i="12"/>
  <c r="L1173" i="12"/>
  <c r="G1174" i="12"/>
  <c r="J1174" i="12"/>
  <c r="K1174" i="12"/>
  <c r="L1174" i="12"/>
  <c r="G1175" i="12"/>
  <c r="J1175" i="12"/>
  <c r="K1175" i="12"/>
  <c r="L1175" i="12"/>
  <c r="G1176" i="12"/>
  <c r="J1176" i="12"/>
  <c r="K1176" i="12"/>
  <c r="L1176" i="12"/>
  <c r="G977" i="12"/>
  <c r="J977" i="12"/>
  <c r="K977" i="12"/>
  <c r="L977" i="12"/>
  <c r="G978" i="12"/>
  <c r="J978" i="12"/>
  <c r="K978" i="12"/>
  <c r="L978" i="12"/>
  <c r="G979" i="12"/>
  <c r="J979" i="12"/>
  <c r="K979" i="12"/>
  <c r="L979" i="12"/>
  <c r="G980" i="12"/>
  <c r="J980" i="12"/>
  <c r="K980" i="12"/>
  <c r="L980" i="12"/>
  <c r="G981" i="12"/>
  <c r="J981" i="12"/>
  <c r="K981" i="12"/>
  <c r="L981" i="12"/>
  <c r="G982" i="12"/>
  <c r="J982" i="12"/>
  <c r="K982" i="12"/>
  <c r="L982" i="12"/>
  <c r="G983" i="12"/>
  <c r="J983" i="12"/>
  <c r="K983" i="12"/>
  <c r="L983" i="12"/>
  <c r="G984" i="12"/>
  <c r="J984" i="12"/>
  <c r="K984" i="12"/>
  <c r="L984" i="12"/>
  <c r="G985" i="12"/>
  <c r="J985" i="12"/>
  <c r="K985" i="12"/>
  <c r="L985" i="12"/>
  <c r="G986" i="12"/>
  <c r="J986" i="12"/>
  <c r="K986" i="12"/>
  <c r="L986" i="12"/>
  <c r="G987" i="12"/>
  <c r="J987" i="12"/>
  <c r="K987" i="12"/>
  <c r="L987" i="12"/>
  <c r="G988" i="12"/>
  <c r="J988" i="12"/>
  <c r="K988" i="12"/>
  <c r="L988" i="12"/>
  <c r="G989" i="12"/>
  <c r="J989" i="12"/>
  <c r="K989" i="12"/>
  <c r="L989" i="12"/>
  <c r="G990" i="12"/>
  <c r="J990" i="12"/>
  <c r="K990" i="12"/>
  <c r="L990" i="12"/>
  <c r="G991" i="12"/>
  <c r="J991" i="12"/>
  <c r="K991" i="12"/>
  <c r="L991" i="12"/>
  <c r="G992" i="12"/>
  <c r="J992" i="12"/>
  <c r="K992" i="12"/>
  <c r="L992" i="12"/>
  <c r="G993" i="12"/>
  <c r="J993" i="12"/>
  <c r="K993" i="12"/>
  <c r="L993" i="12"/>
  <c r="G994" i="12"/>
  <c r="J994" i="12"/>
  <c r="K994" i="12"/>
  <c r="L994" i="12"/>
  <c r="G995" i="12"/>
  <c r="J995" i="12"/>
  <c r="K995" i="12"/>
  <c r="L995" i="12"/>
  <c r="G996" i="12"/>
  <c r="J996" i="12"/>
  <c r="K996" i="12"/>
  <c r="L996" i="12"/>
  <c r="G997" i="12"/>
  <c r="J997" i="12"/>
  <c r="K997" i="12"/>
  <c r="L997" i="12"/>
  <c r="G998" i="12"/>
  <c r="J998" i="12"/>
  <c r="K998" i="12"/>
  <c r="L998" i="12"/>
  <c r="G999" i="12"/>
  <c r="J999" i="12"/>
  <c r="K999" i="12"/>
  <c r="L999" i="12"/>
  <c r="G1000" i="12"/>
  <c r="J1000" i="12"/>
  <c r="K1000" i="12"/>
  <c r="L1000" i="12"/>
  <c r="G1001" i="12"/>
  <c r="J1001" i="12"/>
  <c r="K1001" i="12"/>
  <c r="L1001" i="12"/>
  <c r="G1002" i="12"/>
  <c r="J1002" i="12"/>
  <c r="K1002" i="12"/>
  <c r="L1002" i="12"/>
  <c r="G1003" i="12"/>
  <c r="J1003" i="12"/>
  <c r="K1003" i="12"/>
  <c r="L1003" i="12"/>
  <c r="G1004" i="12"/>
  <c r="J1004" i="12"/>
  <c r="K1004" i="12"/>
  <c r="L1004" i="12"/>
  <c r="G1005" i="12"/>
  <c r="J1005" i="12"/>
  <c r="K1005" i="12"/>
  <c r="L1005" i="12"/>
  <c r="G1006" i="12"/>
  <c r="J1006" i="12"/>
  <c r="K1006" i="12"/>
  <c r="L1006" i="12"/>
  <c r="G1007" i="12"/>
  <c r="J1007" i="12"/>
  <c r="K1007" i="12"/>
  <c r="L1007" i="12"/>
  <c r="G1008" i="12"/>
  <c r="J1008" i="12"/>
  <c r="K1008" i="12"/>
  <c r="L1008" i="12"/>
  <c r="G1009" i="12"/>
  <c r="J1009" i="12"/>
  <c r="K1009" i="12"/>
  <c r="L1009" i="12"/>
  <c r="G1010" i="12"/>
  <c r="J1010" i="12"/>
  <c r="K1010" i="12"/>
  <c r="L1010" i="12"/>
  <c r="G1011" i="12"/>
  <c r="J1011" i="12"/>
  <c r="K1011" i="12"/>
  <c r="L1011" i="12"/>
  <c r="G1012" i="12"/>
  <c r="J1012" i="12"/>
  <c r="K1012" i="12"/>
  <c r="L1012" i="12"/>
  <c r="G1013" i="12"/>
  <c r="J1013" i="12"/>
  <c r="K1013" i="12"/>
  <c r="L1013" i="12"/>
  <c r="G1014" i="12"/>
  <c r="J1014" i="12"/>
  <c r="K1014" i="12"/>
  <c r="L1014" i="12"/>
  <c r="G1015" i="12"/>
  <c r="J1015" i="12"/>
  <c r="K1015" i="12"/>
  <c r="L1015" i="12"/>
  <c r="G1016" i="12"/>
  <c r="J1016" i="12"/>
  <c r="K1016" i="12"/>
  <c r="L1016" i="12"/>
  <c r="G1017" i="12"/>
  <c r="J1017" i="12"/>
  <c r="K1017" i="12"/>
  <c r="L1017" i="12"/>
  <c r="G1018" i="12"/>
  <c r="J1018" i="12"/>
  <c r="K1018" i="12"/>
  <c r="L1018" i="12"/>
  <c r="G1019" i="12"/>
  <c r="J1019" i="12"/>
  <c r="K1019" i="12"/>
  <c r="L1019" i="12"/>
  <c r="G1020" i="12"/>
  <c r="J1020" i="12"/>
  <c r="K1020" i="12"/>
  <c r="L1020" i="12"/>
  <c r="G1021" i="12"/>
  <c r="J1021" i="12"/>
  <c r="K1021" i="12"/>
  <c r="L1021" i="12"/>
  <c r="G1022" i="12"/>
  <c r="J1022" i="12"/>
  <c r="K1022" i="12"/>
  <c r="L1022" i="12"/>
  <c r="G1023" i="12"/>
  <c r="J1023" i="12"/>
  <c r="K1023" i="12"/>
  <c r="L1023" i="12"/>
  <c r="G1024" i="12"/>
  <c r="J1024" i="12"/>
  <c r="K1024" i="12"/>
  <c r="L1024" i="12"/>
  <c r="G1025" i="12"/>
  <c r="J1025" i="12"/>
  <c r="K1025" i="12"/>
  <c r="L1025" i="12"/>
  <c r="G1026" i="12"/>
  <c r="J1026" i="12"/>
  <c r="K1026" i="12"/>
  <c r="L1026" i="12"/>
  <c r="G1027" i="12"/>
  <c r="J1027" i="12"/>
  <c r="K1027" i="12"/>
  <c r="L1027" i="12"/>
  <c r="G1028" i="12"/>
  <c r="J1028" i="12"/>
  <c r="K1028" i="12"/>
  <c r="L1028" i="12"/>
  <c r="G1029" i="12"/>
  <c r="J1029" i="12"/>
  <c r="K1029" i="12"/>
  <c r="L1029" i="12"/>
  <c r="G1030" i="12"/>
  <c r="J1030" i="12"/>
  <c r="K1030" i="12"/>
  <c r="L1030" i="12"/>
  <c r="G1031" i="12"/>
  <c r="J1031" i="12"/>
  <c r="K1031" i="12"/>
  <c r="L1031" i="12"/>
  <c r="G1032" i="12"/>
  <c r="J1032" i="12"/>
  <c r="K1032" i="12"/>
  <c r="L1032" i="12"/>
  <c r="G1033" i="12"/>
  <c r="J1033" i="12"/>
  <c r="K1033" i="12"/>
  <c r="L1033" i="12"/>
  <c r="G1034" i="12"/>
  <c r="J1034" i="12"/>
  <c r="K1034" i="12"/>
  <c r="L1034" i="12"/>
  <c r="G1035" i="12"/>
  <c r="J1035" i="12"/>
  <c r="K1035" i="12"/>
  <c r="L1035" i="12"/>
  <c r="G1036" i="12"/>
  <c r="J1036" i="12"/>
  <c r="K1036" i="12"/>
  <c r="L1036" i="12"/>
  <c r="G1037" i="12"/>
  <c r="J1037" i="12"/>
  <c r="K1037" i="12"/>
  <c r="L1037" i="12"/>
  <c r="G1038" i="12"/>
  <c r="J1038" i="12"/>
  <c r="K1038" i="12"/>
  <c r="L1038" i="12"/>
  <c r="G1039" i="12"/>
  <c r="J1039" i="12"/>
  <c r="K1039" i="12"/>
  <c r="L1039" i="12"/>
  <c r="G1040" i="12"/>
  <c r="J1040" i="12"/>
  <c r="K1040" i="12"/>
  <c r="L1040" i="12"/>
  <c r="G1041" i="12"/>
  <c r="J1041" i="12"/>
  <c r="K1041" i="12"/>
  <c r="L1041" i="12"/>
  <c r="G1042" i="12"/>
  <c r="J1042" i="12"/>
  <c r="K1042" i="12"/>
  <c r="L1042" i="12"/>
  <c r="G1043" i="12"/>
  <c r="J1043" i="12"/>
  <c r="K1043" i="12"/>
  <c r="L1043" i="12"/>
  <c r="G1044" i="12"/>
  <c r="J1044" i="12"/>
  <c r="K1044" i="12"/>
  <c r="L1044" i="12"/>
  <c r="G1045" i="12"/>
  <c r="J1045" i="12"/>
  <c r="K1045" i="12"/>
  <c r="L1045" i="12"/>
  <c r="G1046" i="12"/>
  <c r="J1046" i="12"/>
  <c r="K1046" i="12"/>
  <c r="L1046" i="12"/>
  <c r="G1047" i="12"/>
  <c r="J1047" i="12"/>
  <c r="K1047" i="12"/>
  <c r="L1047" i="12"/>
  <c r="G1048" i="12"/>
  <c r="J1048" i="12"/>
  <c r="K1048" i="12"/>
  <c r="L1048" i="12"/>
  <c r="G1049" i="12"/>
  <c r="J1049" i="12"/>
  <c r="K1049" i="12"/>
  <c r="L1049" i="12"/>
  <c r="G1050" i="12"/>
  <c r="J1050" i="12"/>
  <c r="K1050" i="12"/>
  <c r="L1050" i="12"/>
  <c r="G1051" i="12"/>
  <c r="J1051" i="12"/>
  <c r="K1051" i="12"/>
  <c r="L1051" i="12"/>
  <c r="G1052" i="12"/>
  <c r="J1052" i="12"/>
  <c r="K1052" i="12"/>
  <c r="L1052" i="12"/>
  <c r="G1053" i="12"/>
  <c r="J1053" i="12"/>
  <c r="K1053" i="12"/>
  <c r="L1053" i="12"/>
  <c r="G1054" i="12"/>
  <c r="J1054" i="12"/>
  <c r="K1054" i="12"/>
  <c r="L1054" i="12"/>
  <c r="G1055" i="12"/>
  <c r="J1055" i="12"/>
  <c r="K1055" i="12"/>
  <c r="L1055" i="12"/>
  <c r="G1056" i="12"/>
  <c r="J1056" i="12"/>
  <c r="K1056" i="12"/>
  <c r="L1056" i="12"/>
  <c r="G1057" i="12"/>
  <c r="J1057" i="12"/>
  <c r="K1057" i="12"/>
  <c r="L1057" i="12"/>
  <c r="G1058" i="12"/>
  <c r="J1058" i="12"/>
  <c r="K1058" i="12"/>
  <c r="L1058" i="12"/>
  <c r="G1059" i="12"/>
  <c r="J1059" i="12"/>
  <c r="K1059" i="12"/>
  <c r="L1059" i="12"/>
  <c r="G1060" i="12"/>
  <c r="J1060" i="12"/>
  <c r="K1060" i="12"/>
  <c r="L1060" i="12"/>
  <c r="G1061" i="12"/>
  <c r="J1061" i="12"/>
  <c r="K1061" i="12"/>
  <c r="L1061" i="12"/>
  <c r="G1062" i="12"/>
  <c r="J1062" i="12"/>
  <c r="K1062" i="12"/>
  <c r="L1062" i="12"/>
  <c r="G1063" i="12"/>
  <c r="J1063" i="12"/>
  <c r="K1063" i="12"/>
  <c r="L1063" i="12"/>
  <c r="G1064" i="12"/>
  <c r="J1064" i="12"/>
  <c r="K1064" i="12"/>
  <c r="L1064" i="12"/>
  <c r="G1065" i="12"/>
  <c r="J1065" i="12"/>
  <c r="K1065" i="12"/>
  <c r="L1065" i="12"/>
  <c r="G1066" i="12"/>
  <c r="J1066" i="12"/>
  <c r="K1066" i="12"/>
  <c r="L1066" i="12"/>
  <c r="G1067" i="12"/>
  <c r="J1067" i="12"/>
  <c r="K1067" i="12"/>
  <c r="L1067" i="12"/>
  <c r="G1068" i="12"/>
  <c r="J1068" i="12"/>
  <c r="K1068" i="12"/>
  <c r="L1068" i="12"/>
  <c r="G1069" i="12"/>
  <c r="J1069" i="12"/>
  <c r="K1069" i="12"/>
  <c r="L1069" i="12"/>
  <c r="G1070" i="12"/>
  <c r="J1070" i="12"/>
  <c r="K1070" i="12"/>
  <c r="L1070" i="12"/>
  <c r="G1071" i="12"/>
  <c r="J1071" i="12"/>
  <c r="K1071" i="12"/>
  <c r="L1071" i="12"/>
  <c r="G1072" i="12"/>
  <c r="J1072" i="12"/>
  <c r="K1072" i="12"/>
  <c r="L1072" i="12"/>
  <c r="G1073" i="12"/>
  <c r="J1073" i="12"/>
  <c r="K1073" i="12"/>
  <c r="L1073" i="12"/>
  <c r="G1074" i="12"/>
  <c r="J1074" i="12"/>
  <c r="K1074" i="12"/>
  <c r="L1074" i="12"/>
  <c r="G1075" i="12"/>
  <c r="J1075" i="12"/>
  <c r="K1075" i="12"/>
  <c r="L1075" i="12"/>
  <c r="G1076" i="12"/>
  <c r="J1076" i="12"/>
  <c r="K1076" i="12"/>
  <c r="L1076" i="12"/>
  <c r="G1077" i="12"/>
  <c r="J1077" i="12"/>
  <c r="K1077" i="12"/>
  <c r="L1077" i="12"/>
  <c r="G1078" i="12"/>
  <c r="J1078" i="12"/>
  <c r="K1078" i="12"/>
  <c r="L1078" i="12"/>
  <c r="G1079" i="12"/>
  <c r="J1079" i="12"/>
  <c r="K1079" i="12"/>
  <c r="L1079" i="12"/>
  <c r="G1080" i="12"/>
  <c r="J1080" i="12"/>
  <c r="K1080" i="12"/>
  <c r="L1080" i="12"/>
  <c r="G1081" i="12"/>
  <c r="J1081" i="12"/>
  <c r="K1081" i="12"/>
  <c r="L1081" i="12"/>
  <c r="G1082" i="12"/>
  <c r="J1082" i="12"/>
  <c r="K1082" i="12"/>
  <c r="L1082" i="12"/>
  <c r="G1083" i="12"/>
  <c r="J1083" i="12"/>
  <c r="K1083" i="12"/>
  <c r="L1083" i="12"/>
  <c r="G1084" i="12"/>
  <c r="J1084" i="12"/>
  <c r="K1084" i="12"/>
  <c r="L1084" i="12"/>
  <c r="G1085" i="12"/>
  <c r="J1085" i="12"/>
  <c r="K1085" i="12"/>
  <c r="L1085" i="12"/>
  <c r="G1086" i="12"/>
  <c r="J1086" i="12"/>
  <c r="K1086" i="12"/>
  <c r="L1086" i="12"/>
  <c r="G1087" i="12"/>
  <c r="J1087" i="12"/>
  <c r="K1087" i="12"/>
  <c r="L1087" i="12"/>
  <c r="G1088" i="12"/>
  <c r="J1088" i="12"/>
  <c r="K1088" i="12"/>
  <c r="L1088" i="12"/>
  <c r="G1089" i="12"/>
  <c r="J1089" i="12"/>
  <c r="K1089" i="12"/>
  <c r="L1089" i="12"/>
  <c r="G1090" i="12"/>
  <c r="J1090" i="12"/>
  <c r="K1090" i="12"/>
  <c r="L1090" i="12"/>
  <c r="G1091" i="12"/>
  <c r="J1091" i="12"/>
  <c r="K1091" i="12"/>
  <c r="L1091" i="12"/>
  <c r="G1092" i="12"/>
  <c r="J1092" i="12"/>
  <c r="K1092" i="12"/>
  <c r="L1092" i="12"/>
  <c r="G1093" i="12"/>
  <c r="J1093" i="12"/>
  <c r="K1093" i="12"/>
  <c r="L1093" i="12"/>
  <c r="G1094" i="12"/>
  <c r="J1094" i="12"/>
  <c r="K1094" i="12"/>
  <c r="L1094" i="12"/>
  <c r="G1095" i="12"/>
  <c r="J1095" i="12"/>
  <c r="K1095" i="12"/>
  <c r="L1095" i="12"/>
  <c r="G1096" i="12"/>
  <c r="J1096" i="12"/>
  <c r="K1096" i="12"/>
  <c r="L1096" i="12"/>
  <c r="G1097" i="12"/>
  <c r="J1097" i="12"/>
  <c r="K1097" i="12"/>
  <c r="L1097" i="12"/>
  <c r="G1098" i="12"/>
  <c r="J1098" i="12"/>
  <c r="K1098" i="12"/>
  <c r="L1098" i="12"/>
  <c r="G1099" i="12"/>
  <c r="J1099" i="12"/>
  <c r="K1099" i="12"/>
  <c r="L1099" i="12"/>
  <c r="G1100" i="12"/>
  <c r="J1100" i="12"/>
  <c r="K1100" i="12"/>
  <c r="L1100" i="12"/>
  <c r="G1101" i="12"/>
  <c r="J1101" i="12"/>
  <c r="K1101" i="12"/>
  <c r="L1101" i="12"/>
  <c r="G1102" i="12"/>
  <c r="J1102" i="12"/>
  <c r="K1102" i="12"/>
  <c r="L1102" i="12"/>
  <c r="G1103" i="12"/>
  <c r="J1103" i="12"/>
  <c r="K1103" i="12"/>
  <c r="L1103" i="12"/>
  <c r="G1104" i="12"/>
  <c r="J1104" i="12"/>
  <c r="K1104" i="12"/>
  <c r="L1104" i="12"/>
  <c r="G1105" i="12"/>
  <c r="J1105" i="12"/>
  <c r="K1105" i="12"/>
  <c r="L1105" i="12"/>
  <c r="G1106" i="12"/>
  <c r="J1106" i="12"/>
  <c r="K1106" i="12"/>
  <c r="L1106" i="12"/>
  <c r="G1107" i="12"/>
  <c r="J1107" i="12"/>
  <c r="K1107" i="12"/>
  <c r="L1107" i="12"/>
  <c r="G1108" i="12"/>
  <c r="J1108" i="12"/>
  <c r="K1108" i="12"/>
  <c r="L1108" i="12"/>
  <c r="G1109" i="12"/>
  <c r="J1109" i="12"/>
  <c r="K1109" i="12"/>
  <c r="L1109" i="12"/>
  <c r="G1110" i="12"/>
  <c r="J1110" i="12"/>
  <c r="K1110" i="12"/>
  <c r="L1110" i="12"/>
  <c r="G1111" i="12"/>
  <c r="J1111" i="12"/>
  <c r="K1111" i="12"/>
  <c r="L1111" i="12"/>
  <c r="G1112" i="12"/>
  <c r="J1112" i="12"/>
  <c r="K1112" i="12"/>
  <c r="L1112" i="12"/>
  <c r="G1113" i="12"/>
  <c r="J1113" i="12"/>
  <c r="K1113" i="12"/>
  <c r="L1113" i="12"/>
  <c r="G1114" i="12"/>
  <c r="J1114" i="12"/>
  <c r="K1114" i="12"/>
  <c r="L1114" i="12"/>
  <c r="G1115" i="12"/>
  <c r="J1115" i="12"/>
  <c r="K1115" i="12"/>
  <c r="L1115" i="12"/>
  <c r="G1116" i="12"/>
  <c r="J1116" i="12"/>
  <c r="K1116" i="12"/>
  <c r="L1116" i="12"/>
  <c r="G1117" i="12"/>
  <c r="J1117" i="12"/>
  <c r="K1117" i="12"/>
  <c r="L1117" i="12"/>
  <c r="G1118" i="12"/>
  <c r="J1118" i="12"/>
  <c r="K1118" i="12"/>
  <c r="L1118" i="12"/>
  <c r="G1119" i="12"/>
  <c r="J1119" i="12"/>
  <c r="K1119" i="12"/>
  <c r="L1119" i="12"/>
  <c r="G1120" i="12"/>
  <c r="J1120" i="12"/>
  <c r="K1120" i="12"/>
  <c r="L1120" i="12"/>
  <c r="G1121" i="12"/>
  <c r="J1121" i="12"/>
  <c r="K1121" i="12"/>
  <c r="L1121" i="12"/>
  <c r="G1122" i="12"/>
  <c r="J1122" i="12"/>
  <c r="K1122" i="12"/>
  <c r="L1122" i="12"/>
  <c r="G1123" i="12"/>
  <c r="J1123" i="12"/>
  <c r="K1123" i="12"/>
  <c r="L1123" i="12"/>
  <c r="G841" i="12"/>
  <c r="J841" i="12"/>
  <c r="K841" i="12"/>
  <c r="L841" i="12"/>
  <c r="G842" i="12"/>
  <c r="J842" i="12"/>
  <c r="K842" i="12"/>
  <c r="L842" i="12"/>
  <c r="G843" i="12"/>
  <c r="J843" i="12"/>
  <c r="K843" i="12"/>
  <c r="L843" i="12"/>
  <c r="G844" i="12"/>
  <c r="J844" i="12"/>
  <c r="K844" i="12"/>
  <c r="L844" i="12"/>
  <c r="G845" i="12"/>
  <c r="J845" i="12"/>
  <c r="K845" i="12"/>
  <c r="L845" i="12"/>
  <c r="G846" i="12"/>
  <c r="J846" i="12"/>
  <c r="K846" i="12"/>
  <c r="L846" i="12"/>
  <c r="G847" i="12"/>
  <c r="J847" i="12"/>
  <c r="K847" i="12"/>
  <c r="L847" i="12"/>
  <c r="G848" i="12"/>
  <c r="J848" i="12"/>
  <c r="K848" i="12"/>
  <c r="L848" i="12"/>
  <c r="G849" i="12"/>
  <c r="J849" i="12"/>
  <c r="K849" i="12"/>
  <c r="L849" i="12"/>
  <c r="G850" i="12"/>
  <c r="J850" i="12"/>
  <c r="K850" i="12"/>
  <c r="L850" i="12"/>
  <c r="G851" i="12"/>
  <c r="J851" i="12"/>
  <c r="K851" i="12"/>
  <c r="L851" i="12"/>
  <c r="G852" i="12"/>
  <c r="J852" i="12"/>
  <c r="K852" i="12"/>
  <c r="L852" i="12"/>
  <c r="G853" i="12"/>
  <c r="J853" i="12"/>
  <c r="K853" i="12"/>
  <c r="L853" i="12"/>
  <c r="G854" i="12"/>
  <c r="J854" i="12"/>
  <c r="K854" i="12"/>
  <c r="L854" i="12"/>
  <c r="G855" i="12"/>
  <c r="J855" i="12"/>
  <c r="K855" i="12"/>
  <c r="L855" i="12"/>
  <c r="G856" i="12"/>
  <c r="J856" i="12"/>
  <c r="K856" i="12"/>
  <c r="L856" i="12"/>
  <c r="G857" i="12"/>
  <c r="J857" i="12"/>
  <c r="K857" i="12"/>
  <c r="L857" i="12"/>
  <c r="G858" i="12"/>
  <c r="J858" i="12"/>
  <c r="K858" i="12"/>
  <c r="L858" i="12"/>
  <c r="G859" i="12"/>
  <c r="J859" i="12"/>
  <c r="K859" i="12"/>
  <c r="L859" i="12"/>
  <c r="G860" i="12"/>
  <c r="J860" i="12"/>
  <c r="K860" i="12"/>
  <c r="L860" i="12"/>
  <c r="G861" i="12"/>
  <c r="J861" i="12"/>
  <c r="K861" i="12"/>
  <c r="L861" i="12"/>
  <c r="G862" i="12"/>
  <c r="J862" i="12"/>
  <c r="K862" i="12"/>
  <c r="L862" i="12"/>
  <c r="G863" i="12"/>
  <c r="J863" i="12"/>
  <c r="K863" i="12"/>
  <c r="L863" i="12"/>
  <c r="G864" i="12"/>
  <c r="J864" i="12"/>
  <c r="K864" i="12"/>
  <c r="L864" i="12"/>
  <c r="G865" i="12"/>
  <c r="J865" i="12"/>
  <c r="K865" i="12"/>
  <c r="L865" i="12"/>
  <c r="G866" i="12"/>
  <c r="J866" i="12"/>
  <c r="K866" i="12"/>
  <c r="L866" i="12"/>
  <c r="G867" i="12"/>
  <c r="J867" i="12"/>
  <c r="K867" i="12"/>
  <c r="L867" i="12"/>
  <c r="G868" i="12"/>
  <c r="J868" i="12"/>
  <c r="K868" i="12"/>
  <c r="L868" i="12"/>
  <c r="G869" i="12"/>
  <c r="J869" i="12"/>
  <c r="K869" i="12"/>
  <c r="L869" i="12"/>
  <c r="G870" i="12"/>
  <c r="J870" i="12"/>
  <c r="K870" i="12"/>
  <c r="L870" i="12"/>
  <c r="G871" i="12"/>
  <c r="J871" i="12"/>
  <c r="K871" i="12"/>
  <c r="L871" i="12"/>
  <c r="G872" i="12"/>
  <c r="J872" i="12"/>
  <c r="K872" i="12"/>
  <c r="L872" i="12"/>
  <c r="G873" i="12"/>
  <c r="J873" i="12"/>
  <c r="K873" i="12"/>
  <c r="L873" i="12"/>
  <c r="G874" i="12"/>
  <c r="J874" i="12"/>
  <c r="K874" i="12"/>
  <c r="L874" i="12"/>
  <c r="G875" i="12"/>
  <c r="J875" i="12"/>
  <c r="K875" i="12"/>
  <c r="L875" i="12"/>
  <c r="G876" i="12"/>
  <c r="J876" i="12"/>
  <c r="K876" i="12"/>
  <c r="L876" i="12"/>
  <c r="G877" i="12"/>
  <c r="J877" i="12"/>
  <c r="K877" i="12"/>
  <c r="L877" i="12"/>
  <c r="G878" i="12"/>
  <c r="J878" i="12"/>
  <c r="K878" i="12"/>
  <c r="L878" i="12"/>
  <c r="G879" i="12"/>
  <c r="J879" i="12"/>
  <c r="K879" i="12"/>
  <c r="L879" i="12"/>
  <c r="G880" i="12"/>
  <c r="J880" i="12"/>
  <c r="K880" i="12"/>
  <c r="L880" i="12"/>
  <c r="G881" i="12"/>
  <c r="J881" i="12"/>
  <c r="K881" i="12"/>
  <c r="L881" i="12"/>
  <c r="G882" i="12"/>
  <c r="J882" i="12"/>
  <c r="K882" i="12"/>
  <c r="L882" i="12"/>
  <c r="G883" i="12"/>
  <c r="J883" i="12"/>
  <c r="K883" i="12"/>
  <c r="L883" i="12"/>
  <c r="G884" i="12"/>
  <c r="J884" i="12"/>
  <c r="K884" i="12"/>
  <c r="L884" i="12"/>
  <c r="G885" i="12"/>
  <c r="J885" i="12"/>
  <c r="K885" i="12"/>
  <c r="L885" i="12"/>
  <c r="G886" i="12"/>
  <c r="J886" i="12"/>
  <c r="K886" i="12"/>
  <c r="L886" i="12"/>
  <c r="G887" i="12"/>
  <c r="J887" i="12"/>
  <c r="K887" i="12"/>
  <c r="L887" i="12"/>
  <c r="G888" i="12"/>
  <c r="J888" i="12"/>
  <c r="K888" i="12"/>
  <c r="L888" i="12"/>
  <c r="G889" i="12"/>
  <c r="J889" i="12"/>
  <c r="K889" i="12"/>
  <c r="L889" i="12"/>
  <c r="G890" i="12"/>
  <c r="J890" i="12"/>
  <c r="K890" i="12"/>
  <c r="L890" i="12"/>
  <c r="G891" i="12"/>
  <c r="J891" i="12"/>
  <c r="K891" i="12"/>
  <c r="L891" i="12"/>
  <c r="G892" i="12"/>
  <c r="J892" i="12"/>
  <c r="K892" i="12"/>
  <c r="L892" i="12"/>
  <c r="G893" i="12"/>
  <c r="J893" i="12"/>
  <c r="K893" i="12"/>
  <c r="L893" i="12"/>
  <c r="G894" i="12"/>
  <c r="J894" i="12"/>
  <c r="K894" i="12"/>
  <c r="L894" i="12"/>
  <c r="G895" i="12"/>
  <c r="J895" i="12"/>
  <c r="K895" i="12"/>
  <c r="L895" i="12"/>
  <c r="G896" i="12"/>
  <c r="J896" i="12"/>
  <c r="K896" i="12"/>
  <c r="L896" i="12"/>
  <c r="G897" i="12"/>
  <c r="J897" i="12"/>
  <c r="K897" i="12"/>
  <c r="L897" i="12"/>
  <c r="G898" i="12"/>
  <c r="J898" i="12"/>
  <c r="K898" i="12"/>
  <c r="L898" i="12"/>
  <c r="G899" i="12"/>
  <c r="J899" i="12"/>
  <c r="K899" i="12"/>
  <c r="L899" i="12"/>
  <c r="G900" i="12"/>
  <c r="J900" i="12"/>
  <c r="K900" i="12"/>
  <c r="L900" i="12"/>
  <c r="G901" i="12"/>
  <c r="J901" i="12"/>
  <c r="K901" i="12"/>
  <c r="L901" i="12"/>
  <c r="G902" i="12"/>
  <c r="J902" i="12"/>
  <c r="K902" i="12"/>
  <c r="L902" i="12"/>
  <c r="G903" i="12"/>
  <c r="J903" i="12"/>
  <c r="K903" i="12"/>
  <c r="L903" i="12"/>
  <c r="G904" i="12"/>
  <c r="J904" i="12"/>
  <c r="K904" i="12"/>
  <c r="L904" i="12"/>
  <c r="G905" i="12"/>
  <c r="J905" i="12"/>
  <c r="K905" i="12"/>
  <c r="L905" i="12"/>
  <c r="G906" i="12"/>
  <c r="J906" i="12"/>
  <c r="K906" i="12"/>
  <c r="L906" i="12"/>
  <c r="G907" i="12"/>
  <c r="J907" i="12"/>
  <c r="K907" i="12"/>
  <c r="L907" i="12"/>
  <c r="G908" i="12"/>
  <c r="J908" i="12"/>
  <c r="K908" i="12"/>
  <c r="L908" i="12"/>
  <c r="G909" i="12"/>
  <c r="J909" i="12"/>
  <c r="K909" i="12"/>
  <c r="L909" i="12"/>
  <c r="G910" i="12"/>
  <c r="J910" i="12"/>
  <c r="K910" i="12"/>
  <c r="L910" i="12"/>
  <c r="G911" i="12"/>
  <c r="J911" i="12"/>
  <c r="K911" i="12"/>
  <c r="L911" i="12"/>
  <c r="G912" i="12"/>
  <c r="J912" i="12"/>
  <c r="K912" i="12"/>
  <c r="L912" i="12"/>
  <c r="G913" i="12"/>
  <c r="J913" i="12"/>
  <c r="K913" i="12"/>
  <c r="L913" i="12"/>
  <c r="G914" i="12"/>
  <c r="J914" i="12"/>
  <c r="K914" i="12"/>
  <c r="L914" i="12"/>
  <c r="G915" i="12"/>
  <c r="J915" i="12"/>
  <c r="K915" i="12"/>
  <c r="L915" i="12"/>
  <c r="G916" i="12"/>
  <c r="J916" i="12"/>
  <c r="K916" i="12"/>
  <c r="L916" i="12"/>
  <c r="G917" i="12"/>
  <c r="J917" i="12"/>
  <c r="K917" i="12"/>
  <c r="L917" i="12"/>
  <c r="G918" i="12"/>
  <c r="J918" i="12"/>
  <c r="K918" i="12"/>
  <c r="L918" i="12"/>
  <c r="G919" i="12"/>
  <c r="J919" i="12"/>
  <c r="K919" i="12"/>
  <c r="L919" i="12"/>
  <c r="G920" i="12"/>
  <c r="J920" i="12"/>
  <c r="K920" i="12"/>
  <c r="L920" i="12"/>
  <c r="G921" i="12"/>
  <c r="J921" i="12"/>
  <c r="K921" i="12"/>
  <c r="L921" i="12"/>
  <c r="G922" i="12"/>
  <c r="J922" i="12"/>
  <c r="K922" i="12"/>
  <c r="L922" i="12"/>
  <c r="G923" i="12"/>
  <c r="J923" i="12"/>
  <c r="K923" i="12"/>
  <c r="L923" i="12"/>
  <c r="G924" i="12"/>
  <c r="J924" i="12"/>
  <c r="K924" i="12"/>
  <c r="L924" i="12"/>
  <c r="G925" i="12"/>
  <c r="J925" i="12"/>
  <c r="K925" i="12"/>
  <c r="L925" i="12"/>
  <c r="G926" i="12"/>
  <c r="J926" i="12"/>
  <c r="K926" i="12"/>
  <c r="L926" i="12"/>
  <c r="G927" i="12"/>
  <c r="J927" i="12"/>
  <c r="K927" i="12"/>
  <c r="L927" i="12"/>
  <c r="G928" i="12"/>
  <c r="J928" i="12"/>
  <c r="K928" i="12"/>
  <c r="L928" i="12"/>
  <c r="G929" i="12"/>
  <c r="J929" i="12"/>
  <c r="K929" i="12"/>
  <c r="L929" i="12"/>
  <c r="G930" i="12"/>
  <c r="J930" i="12"/>
  <c r="K930" i="12"/>
  <c r="L930" i="12"/>
  <c r="G931" i="12"/>
  <c r="J931" i="12"/>
  <c r="K931" i="12"/>
  <c r="L931" i="12"/>
  <c r="G932" i="12"/>
  <c r="J932" i="12"/>
  <c r="K932" i="12"/>
  <c r="L932" i="12"/>
  <c r="G933" i="12"/>
  <c r="J933" i="12"/>
  <c r="K933" i="12"/>
  <c r="L933" i="12"/>
  <c r="G934" i="12"/>
  <c r="J934" i="12"/>
  <c r="K934" i="12"/>
  <c r="L934" i="12"/>
  <c r="G935" i="12"/>
  <c r="J935" i="12"/>
  <c r="K935" i="12"/>
  <c r="L935" i="12"/>
  <c r="G936" i="12"/>
  <c r="J936" i="12"/>
  <c r="K936" i="12"/>
  <c r="L936" i="12"/>
  <c r="G937" i="12"/>
  <c r="J937" i="12"/>
  <c r="K937" i="12"/>
  <c r="L937" i="12"/>
  <c r="G938" i="12"/>
  <c r="J938" i="12"/>
  <c r="K938" i="12"/>
  <c r="L938" i="12"/>
  <c r="G939" i="12"/>
  <c r="J939" i="12"/>
  <c r="K939" i="12"/>
  <c r="L939" i="12"/>
  <c r="G940" i="12"/>
  <c r="J940" i="12"/>
  <c r="K940" i="12"/>
  <c r="L940" i="12"/>
  <c r="G941" i="12"/>
  <c r="J941" i="12"/>
  <c r="K941" i="12"/>
  <c r="L941" i="12"/>
  <c r="G942" i="12"/>
  <c r="J942" i="12"/>
  <c r="K942" i="12"/>
  <c r="L942" i="12"/>
  <c r="G943" i="12"/>
  <c r="J943" i="12"/>
  <c r="K943" i="12"/>
  <c r="L943" i="12"/>
  <c r="G944" i="12"/>
  <c r="J944" i="12"/>
  <c r="K944" i="12"/>
  <c r="L944" i="12"/>
  <c r="G945" i="12"/>
  <c r="J945" i="12"/>
  <c r="K945" i="12"/>
  <c r="L945" i="12"/>
  <c r="G946" i="12"/>
  <c r="J946" i="12"/>
  <c r="K946" i="12"/>
  <c r="L946" i="12"/>
  <c r="G947" i="12"/>
  <c r="J947" i="12"/>
  <c r="K947" i="12"/>
  <c r="L947" i="12"/>
  <c r="G948" i="12"/>
  <c r="J948" i="12"/>
  <c r="K948" i="12"/>
  <c r="L948" i="12"/>
  <c r="G949" i="12"/>
  <c r="J949" i="12"/>
  <c r="K949" i="12"/>
  <c r="L949" i="12"/>
  <c r="G950" i="12"/>
  <c r="J950" i="12"/>
  <c r="K950" i="12"/>
  <c r="L950" i="12"/>
  <c r="G951" i="12"/>
  <c r="J951" i="12"/>
  <c r="K951" i="12"/>
  <c r="L951" i="12"/>
  <c r="G952" i="12"/>
  <c r="J952" i="12"/>
  <c r="K952" i="12"/>
  <c r="L952" i="12"/>
  <c r="G953" i="12"/>
  <c r="J953" i="12"/>
  <c r="K953" i="12"/>
  <c r="L953" i="12"/>
  <c r="G954" i="12"/>
  <c r="J954" i="12"/>
  <c r="K954" i="12"/>
  <c r="L954" i="12"/>
  <c r="G955" i="12"/>
  <c r="J955" i="12"/>
  <c r="K955" i="12"/>
  <c r="L955" i="12"/>
  <c r="G956" i="12"/>
  <c r="J956" i="12"/>
  <c r="K956" i="12"/>
  <c r="L956" i="12"/>
  <c r="G957" i="12"/>
  <c r="J957" i="12"/>
  <c r="K957" i="12"/>
  <c r="L957" i="12"/>
  <c r="G958" i="12"/>
  <c r="J958" i="12"/>
  <c r="K958" i="12"/>
  <c r="L958" i="12"/>
  <c r="G959" i="12"/>
  <c r="J959" i="12"/>
  <c r="K959" i="12"/>
  <c r="L959" i="12"/>
  <c r="G960" i="12"/>
  <c r="J960" i="12"/>
  <c r="K960" i="12"/>
  <c r="L960" i="12"/>
  <c r="G961" i="12"/>
  <c r="J961" i="12"/>
  <c r="K961" i="12"/>
  <c r="L961" i="12"/>
  <c r="G962" i="12"/>
  <c r="J962" i="12"/>
  <c r="K962" i="12"/>
  <c r="L962" i="12"/>
  <c r="G963" i="12"/>
  <c r="J963" i="12"/>
  <c r="K963" i="12"/>
  <c r="L963" i="12"/>
  <c r="G964" i="12"/>
  <c r="J964" i="12"/>
  <c r="K964" i="12"/>
  <c r="L964" i="12"/>
  <c r="G965" i="12"/>
  <c r="J965" i="12"/>
  <c r="K965" i="12"/>
  <c r="L965" i="12"/>
  <c r="G966" i="12"/>
  <c r="J966" i="12"/>
  <c r="K966" i="12"/>
  <c r="L966" i="12"/>
  <c r="G967" i="12"/>
  <c r="J967" i="12"/>
  <c r="K967" i="12"/>
  <c r="L967" i="12"/>
  <c r="G968" i="12"/>
  <c r="J968" i="12"/>
  <c r="K968" i="12"/>
  <c r="L968" i="12"/>
  <c r="G969" i="12"/>
  <c r="J969" i="12"/>
  <c r="K969" i="12"/>
  <c r="L969" i="12"/>
  <c r="G970" i="12"/>
  <c r="J970" i="12"/>
  <c r="K970" i="12"/>
  <c r="L970" i="12"/>
  <c r="G971" i="12"/>
  <c r="J971" i="12"/>
  <c r="K971" i="12"/>
  <c r="L971" i="12"/>
  <c r="G972" i="12"/>
  <c r="J972" i="12"/>
  <c r="K972" i="12"/>
  <c r="L972" i="12"/>
  <c r="G973" i="12"/>
  <c r="J973" i="12"/>
  <c r="K973" i="12"/>
  <c r="L973" i="12"/>
  <c r="G974" i="12"/>
  <c r="J974" i="12"/>
  <c r="K974" i="12"/>
  <c r="L974" i="12"/>
  <c r="G975" i="12"/>
  <c r="J975" i="12"/>
  <c r="K975" i="12"/>
  <c r="L975" i="12"/>
  <c r="G976" i="12"/>
  <c r="J976" i="12"/>
  <c r="K976" i="12"/>
  <c r="L976" i="12"/>
  <c r="G4" i="12"/>
  <c r="J4" i="12"/>
  <c r="K4" i="12"/>
  <c r="L4" i="12"/>
  <c r="G5" i="12"/>
  <c r="J5" i="12"/>
  <c r="K5" i="12"/>
  <c r="L5" i="12"/>
  <c r="G6" i="12"/>
  <c r="J6" i="12"/>
  <c r="K6" i="12"/>
  <c r="L6" i="12"/>
  <c r="G7" i="12"/>
  <c r="J7" i="12"/>
  <c r="K7" i="12"/>
  <c r="L7" i="12"/>
  <c r="G8" i="12"/>
  <c r="J8" i="12"/>
  <c r="K8" i="12"/>
  <c r="L8" i="12"/>
  <c r="G9" i="12"/>
  <c r="J9" i="12"/>
  <c r="K9" i="12"/>
  <c r="L9" i="12"/>
  <c r="G10" i="12"/>
  <c r="J10" i="12"/>
  <c r="K10" i="12"/>
  <c r="L10" i="12"/>
  <c r="G11" i="12"/>
  <c r="J11" i="12"/>
  <c r="K11" i="12"/>
  <c r="L11" i="12"/>
  <c r="G12" i="12"/>
  <c r="J12" i="12"/>
  <c r="K12" i="12"/>
  <c r="L12" i="12"/>
  <c r="G13" i="12"/>
  <c r="J13" i="12"/>
  <c r="K13" i="12"/>
  <c r="L13" i="12"/>
  <c r="G14" i="12"/>
  <c r="J14" i="12"/>
  <c r="K14" i="12"/>
  <c r="L14" i="12"/>
  <c r="G15" i="12"/>
  <c r="J15" i="12"/>
  <c r="K15" i="12"/>
  <c r="L15" i="12"/>
  <c r="G16" i="12"/>
  <c r="J16" i="12"/>
  <c r="K16" i="12"/>
  <c r="L16" i="12"/>
  <c r="G17" i="12"/>
  <c r="J17" i="12"/>
  <c r="K17" i="12"/>
  <c r="L17" i="12"/>
  <c r="G18" i="12"/>
  <c r="J18" i="12"/>
  <c r="K18" i="12"/>
  <c r="L18" i="12"/>
  <c r="G19" i="12"/>
  <c r="J19" i="12"/>
  <c r="K19" i="12"/>
  <c r="L19" i="12"/>
  <c r="G20" i="12"/>
  <c r="J20" i="12"/>
  <c r="K20" i="12"/>
  <c r="L20" i="12"/>
  <c r="G21" i="12"/>
  <c r="J21" i="12"/>
  <c r="K21" i="12"/>
  <c r="L21" i="12"/>
  <c r="G22" i="12"/>
  <c r="J22" i="12"/>
  <c r="K22" i="12"/>
  <c r="L22" i="12"/>
  <c r="G23" i="12"/>
  <c r="J23" i="12"/>
  <c r="K23" i="12"/>
  <c r="L23" i="12"/>
  <c r="G24" i="12"/>
  <c r="J24" i="12"/>
  <c r="K24" i="12"/>
  <c r="L24" i="12"/>
  <c r="G25" i="12"/>
  <c r="J25" i="12"/>
  <c r="K25" i="12"/>
  <c r="L25" i="12"/>
  <c r="G26" i="12"/>
  <c r="J26" i="12"/>
  <c r="K26" i="12"/>
  <c r="L26" i="12"/>
  <c r="G27" i="12"/>
  <c r="J27" i="12"/>
  <c r="K27" i="12"/>
  <c r="L27" i="12"/>
  <c r="G28" i="12"/>
  <c r="J28" i="12"/>
  <c r="K28" i="12"/>
  <c r="L28" i="12"/>
  <c r="G29" i="12"/>
  <c r="J29" i="12"/>
  <c r="K29" i="12"/>
  <c r="L29" i="12"/>
  <c r="G30" i="12"/>
  <c r="J30" i="12"/>
  <c r="K30" i="12"/>
  <c r="L30" i="12"/>
  <c r="G35" i="12"/>
  <c r="J35" i="12"/>
  <c r="K35" i="12"/>
  <c r="L35" i="12"/>
  <c r="G36" i="12"/>
  <c r="J36" i="12"/>
  <c r="K36" i="12"/>
  <c r="L36" i="12"/>
  <c r="G37" i="12"/>
  <c r="J37" i="12"/>
  <c r="K37" i="12"/>
  <c r="L37" i="12"/>
  <c r="G38" i="12"/>
  <c r="J38" i="12"/>
  <c r="K38" i="12"/>
  <c r="L38" i="12"/>
  <c r="G39" i="12"/>
  <c r="J39" i="12"/>
  <c r="K39" i="12"/>
  <c r="L39" i="12"/>
  <c r="G40" i="12"/>
  <c r="J40" i="12"/>
  <c r="K40" i="12"/>
  <c r="L40" i="12"/>
  <c r="G41" i="12"/>
  <c r="J41" i="12"/>
  <c r="K41" i="12"/>
  <c r="L41" i="12"/>
  <c r="G42" i="12"/>
  <c r="J42" i="12"/>
  <c r="K42" i="12"/>
  <c r="L42" i="12"/>
  <c r="G43" i="12"/>
  <c r="J43" i="12"/>
  <c r="K43" i="12"/>
  <c r="L43" i="12"/>
  <c r="G44" i="12"/>
  <c r="J44" i="12"/>
  <c r="K44" i="12"/>
  <c r="L44" i="12"/>
  <c r="G45" i="12"/>
  <c r="J45" i="12"/>
  <c r="K45" i="12"/>
  <c r="L45" i="12"/>
  <c r="G46" i="12"/>
  <c r="J46" i="12"/>
  <c r="K46" i="12"/>
  <c r="L46" i="12"/>
  <c r="G47" i="12"/>
  <c r="J47" i="12"/>
  <c r="K47" i="12"/>
  <c r="L47" i="12"/>
  <c r="G48" i="12"/>
  <c r="J48" i="12"/>
  <c r="K48" i="12"/>
  <c r="L48" i="12"/>
  <c r="G49" i="12"/>
  <c r="J49" i="12"/>
  <c r="K49" i="12"/>
  <c r="L49" i="12"/>
  <c r="G50" i="12"/>
  <c r="J50" i="12"/>
  <c r="K50" i="12"/>
  <c r="L50" i="12"/>
  <c r="G51" i="12"/>
  <c r="J51" i="12"/>
  <c r="K51" i="12"/>
  <c r="L51" i="12"/>
  <c r="G52" i="12"/>
  <c r="J52" i="12"/>
  <c r="K52" i="12"/>
  <c r="L52" i="12"/>
  <c r="G53" i="12"/>
  <c r="J53" i="12"/>
  <c r="K53" i="12"/>
  <c r="L53" i="12"/>
  <c r="G54" i="12"/>
  <c r="J54" i="12"/>
  <c r="K54" i="12"/>
  <c r="L54" i="12"/>
  <c r="G55" i="12"/>
  <c r="J55" i="12"/>
  <c r="K55" i="12"/>
  <c r="L55" i="12"/>
  <c r="G56" i="12"/>
  <c r="J56" i="12"/>
  <c r="K56" i="12"/>
  <c r="L56" i="12"/>
  <c r="G57" i="12"/>
  <c r="J57" i="12"/>
  <c r="K57" i="12"/>
  <c r="L57" i="12"/>
  <c r="G58" i="12"/>
  <c r="J58" i="12"/>
  <c r="K58" i="12"/>
  <c r="L58" i="12"/>
  <c r="G59" i="12"/>
  <c r="J59" i="12"/>
  <c r="K59" i="12"/>
  <c r="L59" i="12"/>
  <c r="G60" i="12"/>
  <c r="J60" i="12"/>
  <c r="K60" i="12"/>
  <c r="L60" i="12"/>
  <c r="G61" i="12"/>
  <c r="J61" i="12"/>
  <c r="K61" i="12"/>
  <c r="L61" i="12"/>
  <c r="G62" i="12"/>
  <c r="J62" i="12"/>
  <c r="K62" i="12"/>
  <c r="L62" i="12"/>
  <c r="G63" i="12"/>
  <c r="J63" i="12"/>
  <c r="K63" i="12"/>
  <c r="L63" i="12"/>
  <c r="G64" i="12"/>
  <c r="J64" i="12"/>
  <c r="K64" i="12"/>
  <c r="L64" i="12"/>
  <c r="G65" i="12"/>
  <c r="J65" i="12"/>
  <c r="K65" i="12"/>
  <c r="L65" i="12"/>
  <c r="G66" i="12"/>
  <c r="J66" i="12"/>
  <c r="K66" i="12"/>
  <c r="L66" i="12"/>
  <c r="G67" i="12"/>
  <c r="J67" i="12"/>
  <c r="K67" i="12"/>
  <c r="L67" i="12"/>
  <c r="G68" i="12"/>
  <c r="J68" i="12"/>
  <c r="K68" i="12"/>
  <c r="L68" i="12"/>
  <c r="G69" i="12"/>
  <c r="J69" i="12"/>
  <c r="K69" i="12"/>
  <c r="L69" i="12"/>
  <c r="G70" i="12"/>
  <c r="J70" i="12"/>
  <c r="K70" i="12"/>
  <c r="L70" i="12"/>
  <c r="G71" i="12"/>
  <c r="J71" i="12"/>
  <c r="K71" i="12"/>
  <c r="L71" i="12"/>
  <c r="G72" i="12"/>
  <c r="J72" i="12"/>
  <c r="K72" i="12"/>
  <c r="L72" i="12"/>
  <c r="G73" i="12"/>
  <c r="J73" i="12"/>
  <c r="K73" i="12"/>
  <c r="L73" i="12"/>
  <c r="G74" i="12"/>
  <c r="J74" i="12"/>
  <c r="K74" i="12"/>
  <c r="L74" i="12"/>
  <c r="G75" i="12"/>
  <c r="J75" i="12"/>
  <c r="K75" i="12"/>
  <c r="L75" i="12"/>
  <c r="G76" i="12"/>
  <c r="J76" i="12"/>
  <c r="K76" i="12"/>
  <c r="L76" i="12"/>
  <c r="G77" i="12"/>
  <c r="J77" i="12"/>
  <c r="K77" i="12"/>
  <c r="L77" i="12"/>
  <c r="G78" i="12"/>
  <c r="J78" i="12"/>
  <c r="K78" i="12"/>
  <c r="L78" i="12"/>
  <c r="G79" i="12"/>
  <c r="J79" i="12"/>
  <c r="K79" i="12"/>
  <c r="L79" i="12"/>
  <c r="G80" i="12"/>
  <c r="J80" i="12"/>
  <c r="K80" i="12"/>
  <c r="L80" i="12"/>
  <c r="G81" i="12"/>
  <c r="J81" i="12"/>
  <c r="K81" i="12"/>
  <c r="L81" i="12"/>
  <c r="G82" i="12"/>
  <c r="J82" i="12"/>
  <c r="K82" i="12"/>
  <c r="L82" i="12"/>
  <c r="G83" i="12"/>
  <c r="J83" i="12"/>
  <c r="K83" i="12"/>
  <c r="L83" i="12"/>
  <c r="G84" i="12"/>
  <c r="J84" i="12"/>
  <c r="K84" i="12"/>
  <c r="L84" i="12"/>
  <c r="G85" i="12"/>
  <c r="J85" i="12"/>
  <c r="K85" i="12"/>
  <c r="L85" i="12"/>
  <c r="G86" i="12"/>
  <c r="J86" i="12"/>
  <c r="K86" i="12"/>
  <c r="L86" i="12"/>
  <c r="G87" i="12"/>
  <c r="J87" i="12"/>
  <c r="K87" i="12"/>
  <c r="L87" i="12"/>
  <c r="G88" i="12"/>
  <c r="J88" i="12"/>
  <c r="K88" i="12"/>
  <c r="L88" i="12"/>
  <c r="G89" i="12"/>
  <c r="J89" i="12"/>
  <c r="K89" i="12"/>
  <c r="L89" i="12"/>
  <c r="G90" i="12"/>
  <c r="J90" i="12"/>
  <c r="K90" i="12"/>
  <c r="L90" i="12"/>
  <c r="G91" i="12"/>
  <c r="J91" i="12"/>
  <c r="K91" i="12"/>
  <c r="L91" i="12"/>
  <c r="G92" i="12"/>
  <c r="J92" i="12"/>
  <c r="K92" i="12"/>
  <c r="L92" i="12"/>
  <c r="G93" i="12"/>
  <c r="J93" i="12"/>
  <c r="K93" i="12"/>
  <c r="L93" i="12"/>
  <c r="G94" i="12"/>
  <c r="J94" i="12"/>
  <c r="K94" i="12"/>
  <c r="L94" i="12"/>
  <c r="G95" i="12"/>
  <c r="J95" i="12"/>
  <c r="K95" i="12"/>
  <c r="L95" i="12"/>
  <c r="G96" i="12"/>
  <c r="J96" i="12"/>
  <c r="K96" i="12"/>
  <c r="L96" i="12"/>
  <c r="G97" i="12"/>
  <c r="J97" i="12"/>
  <c r="K97" i="12"/>
  <c r="L97" i="12"/>
  <c r="G98" i="12"/>
  <c r="J98" i="12"/>
  <c r="K98" i="12"/>
  <c r="L98" i="12"/>
  <c r="G99" i="12"/>
  <c r="J99" i="12"/>
  <c r="K99" i="12"/>
  <c r="L99" i="12"/>
  <c r="G100" i="12"/>
  <c r="J100" i="12"/>
  <c r="K100" i="12"/>
  <c r="L100" i="12"/>
  <c r="G101" i="12"/>
  <c r="J101" i="12"/>
  <c r="K101" i="12"/>
  <c r="L101" i="12"/>
  <c r="G102" i="12"/>
  <c r="J102" i="12"/>
  <c r="K102" i="12"/>
  <c r="L102" i="12"/>
  <c r="G103" i="12"/>
  <c r="J103" i="12"/>
  <c r="K103" i="12"/>
  <c r="L103" i="12"/>
  <c r="G104" i="12"/>
  <c r="J104" i="12"/>
  <c r="K104" i="12"/>
  <c r="L104" i="12"/>
  <c r="G105" i="12"/>
  <c r="J105" i="12"/>
  <c r="K105" i="12"/>
  <c r="L105" i="12"/>
  <c r="G106" i="12"/>
  <c r="J106" i="12"/>
  <c r="K106" i="12"/>
  <c r="L106" i="12"/>
  <c r="G107" i="12"/>
  <c r="J107" i="12"/>
  <c r="K107" i="12"/>
  <c r="L107" i="12"/>
  <c r="G108" i="12"/>
  <c r="J108" i="12"/>
  <c r="K108" i="12"/>
  <c r="L108" i="12"/>
  <c r="G109" i="12"/>
  <c r="J109" i="12"/>
  <c r="K109" i="12"/>
  <c r="L109" i="12"/>
  <c r="G110" i="12"/>
  <c r="J110" i="12"/>
  <c r="K110" i="12"/>
  <c r="L110" i="12"/>
  <c r="G111" i="12"/>
  <c r="J111" i="12"/>
  <c r="K111" i="12"/>
  <c r="L111" i="12"/>
  <c r="G112" i="12"/>
  <c r="J112" i="12"/>
  <c r="K112" i="12"/>
  <c r="L112" i="12"/>
  <c r="G113" i="12"/>
  <c r="J113" i="12"/>
  <c r="K113" i="12"/>
  <c r="L113" i="12"/>
  <c r="G114" i="12"/>
  <c r="J114" i="12"/>
  <c r="K114" i="12"/>
  <c r="L114" i="12"/>
  <c r="G115" i="12"/>
  <c r="J115" i="12"/>
  <c r="K115" i="12"/>
  <c r="L115" i="12"/>
  <c r="G116" i="12"/>
  <c r="J116" i="12"/>
  <c r="K116" i="12"/>
  <c r="L116" i="12"/>
  <c r="G117" i="12"/>
  <c r="J117" i="12"/>
  <c r="K117" i="12"/>
  <c r="L117" i="12"/>
  <c r="G118" i="12"/>
  <c r="J118" i="12"/>
  <c r="K118" i="12"/>
  <c r="L118" i="12"/>
  <c r="G119" i="12"/>
  <c r="J119" i="12"/>
  <c r="K119" i="12"/>
  <c r="L119" i="12"/>
  <c r="G120" i="12"/>
  <c r="J120" i="12"/>
  <c r="K120" i="12"/>
  <c r="L120" i="12"/>
  <c r="G121" i="12"/>
  <c r="J121" i="12"/>
  <c r="K121" i="12"/>
  <c r="L121" i="12"/>
  <c r="G122" i="12"/>
  <c r="J122" i="12"/>
  <c r="K122" i="12"/>
  <c r="L122" i="12"/>
  <c r="G123" i="12"/>
  <c r="J123" i="12"/>
  <c r="K123" i="12"/>
  <c r="L123" i="12"/>
  <c r="G124" i="12"/>
  <c r="J124" i="12"/>
  <c r="K124" i="12"/>
  <c r="L124" i="12"/>
  <c r="G125" i="12"/>
  <c r="J125" i="12"/>
  <c r="K125" i="12"/>
  <c r="L125" i="12"/>
  <c r="G126" i="12"/>
  <c r="J126" i="12"/>
  <c r="K126" i="12"/>
  <c r="L126" i="12"/>
  <c r="G127" i="12"/>
  <c r="J127" i="12"/>
  <c r="K127" i="12"/>
  <c r="L127" i="12"/>
  <c r="G128" i="12"/>
  <c r="J128" i="12"/>
  <c r="K128" i="12"/>
  <c r="L128" i="12"/>
  <c r="G129" i="12"/>
  <c r="J129" i="12"/>
  <c r="K129" i="12"/>
  <c r="L129" i="12"/>
  <c r="G130" i="12"/>
  <c r="J130" i="12"/>
  <c r="K130" i="12"/>
  <c r="L130" i="12"/>
  <c r="G131" i="12"/>
  <c r="J131" i="12"/>
  <c r="K131" i="12"/>
  <c r="L131" i="12"/>
  <c r="G132" i="12"/>
  <c r="J132" i="12"/>
  <c r="K132" i="12"/>
  <c r="L132" i="12"/>
  <c r="G133" i="12"/>
  <c r="J133" i="12"/>
  <c r="K133" i="12"/>
  <c r="L133" i="12"/>
  <c r="G134" i="12"/>
  <c r="J134" i="12"/>
  <c r="K134" i="12"/>
  <c r="L134" i="12"/>
  <c r="G135" i="12"/>
  <c r="J135" i="12"/>
  <c r="K135" i="12"/>
  <c r="L135" i="12"/>
  <c r="G136" i="12"/>
  <c r="J136" i="12"/>
  <c r="K136" i="12"/>
  <c r="L136" i="12"/>
  <c r="G137" i="12"/>
  <c r="J137" i="12"/>
  <c r="K137" i="12"/>
  <c r="L137" i="12"/>
  <c r="G138" i="12"/>
  <c r="J138" i="12"/>
  <c r="K138" i="12"/>
  <c r="L138" i="12"/>
  <c r="G139" i="12"/>
  <c r="J139" i="12"/>
  <c r="K139" i="12"/>
  <c r="L139" i="12"/>
  <c r="G140" i="12"/>
  <c r="J140" i="12"/>
  <c r="K140" i="12"/>
  <c r="L140" i="12"/>
  <c r="G141" i="12"/>
  <c r="J141" i="12"/>
  <c r="K141" i="12"/>
  <c r="L141" i="12"/>
  <c r="G142" i="12"/>
  <c r="J142" i="12"/>
  <c r="K142" i="12"/>
  <c r="L142" i="12"/>
  <c r="G143" i="12"/>
  <c r="J143" i="12"/>
  <c r="K143" i="12"/>
  <c r="L143" i="12"/>
  <c r="G144" i="12"/>
  <c r="J144" i="12"/>
  <c r="K144" i="12"/>
  <c r="L144" i="12"/>
  <c r="G145" i="12"/>
  <c r="J145" i="12"/>
  <c r="K145" i="12"/>
  <c r="L145" i="12"/>
  <c r="G146" i="12"/>
  <c r="J146" i="12"/>
  <c r="K146" i="12"/>
  <c r="L146" i="12"/>
  <c r="G147" i="12"/>
  <c r="J147" i="12"/>
  <c r="K147" i="12"/>
  <c r="L147" i="12"/>
  <c r="G148" i="12"/>
  <c r="J148" i="12"/>
  <c r="K148" i="12"/>
  <c r="L148" i="12"/>
  <c r="G149" i="12"/>
  <c r="J149" i="12"/>
  <c r="K149" i="12"/>
  <c r="L149" i="12"/>
  <c r="G150" i="12"/>
  <c r="J150" i="12"/>
  <c r="K150" i="12"/>
  <c r="L150" i="12"/>
  <c r="G151" i="12"/>
  <c r="J151" i="12"/>
  <c r="K151" i="12"/>
  <c r="L151" i="12"/>
  <c r="G152" i="12"/>
  <c r="J152" i="12"/>
  <c r="K152" i="12"/>
  <c r="L152" i="12"/>
  <c r="G153" i="12"/>
  <c r="J153" i="12"/>
  <c r="K153" i="12"/>
  <c r="L153" i="12"/>
  <c r="G154" i="12"/>
  <c r="J154" i="12"/>
  <c r="K154" i="12"/>
  <c r="L154" i="12"/>
  <c r="G155" i="12"/>
  <c r="J155" i="12"/>
  <c r="K155" i="12"/>
  <c r="L155" i="12"/>
  <c r="G156" i="12"/>
  <c r="J156" i="12"/>
  <c r="K156" i="12"/>
  <c r="L156" i="12"/>
  <c r="G157" i="12"/>
  <c r="J157" i="12"/>
  <c r="K157" i="12"/>
  <c r="L157" i="12"/>
  <c r="G158" i="12"/>
  <c r="J158" i="12"/>
  <c r="K158" i="12"/>
  <c r="L158" i="12"/>
  <c r="G159" i="12"/>
  <c r="J159" i="12"/>
  <c r="K159" i="12"/>
  <c r="L159" i="12"/>
  <c r="G160" i="12"/>
  <c r="J160" i="12"/>
  <c r="K160" i="12"/>
  <c r="L160" i="12"/>
  <c r="G161" i="12"/>
  <c r="J161" i="12"/>
  <c r="K161" i="12"/>
  <c r="L161" i="12"/>
  <c r="G162" i="12"/>
  <c r="J162" i="12"/>
  <c r="K162" i="12"/>
  <c r="L162" i="12"/>
  <c r="G163" i="12"/>
  <c r="J163" i="12"/>
  <c r="K163" i="12"/>
  <c r="L163" i="12"/>
  <c r="G164" i="12"/>
  <c r="J164" i="12"/>
  <c r="K164" i="12"/>
  <c r="L164" i="12"/>
  <c r="G165" i="12"/>
  <c r="J165" i="12"/>
  <c r="K165" i="12"/>
  <c r="L165" i="12"/>
  <c r="G166" i="12"/>
  <c r="J166" i="12"/>
  <c r="K166" i="12"/>
  <c r="L166" i="12"/>
  <c r="G167" i="12"/>
  <c r="J167" i="12"/>
  <c r="K167" i="12"/>
  <c r="L167" i="12"/>
  <c r="G168" i="12"/>
  <c r="J168" i="12"/>
  <c r="K168" i="12"/>
  <c r="L168" i="12"/>
  <c r="G169" i="12"/>
  <c r="J169" i="12"/>
  <c r="K169" i="12"/>
  <c r="L169" i="12"/>
  <c r="G170" i="12"/>
  <c r="J170" i="12"/>
  <c r="K170" i="12"/>
  <c r="L170" i="12"/>
  <c r="G171" i="12"/>
  <c r="J171" i="12"/>
  <c r="K171" i="12"/>
  <c r="L171" i="12"/>
  <c r="G172" i="12"/>
  <c r="J172" i="12"/>
  <c r="K172" i="12"/>
  <c r="L172" i="12"/>
  <c r="G173" i="12"/>
  <c r="J173" i="12"/>
  <c r="K173" i="12"/>
  <c r="L173" i="12"/>
  <c r="G174" i="12"/>
  <c r="J174" i="12"/>
  <c r="K174" i="12"/>
  <c r="L174" i="12"/>
  <c r="G175" i="12"/>
  <c r="J175" i="12"/>
  <c r="K175" i="12"/>
  <c r="L175" i="12"/>
  <c r="G176" i="12"/>
  <c r="J176" i="12"/>
  <c r="K176" i="12"/>
  <c r="L176" i="12"/>
  <c r="G177" i="12"/>
  <c r="J177" i="12"/>
  <c r="K177" i="12"/>
  <c r="L177" i="12"/>
  <c r="G178" i="12"/>
  <c r="J178" i="12"/>
  <c r="K178" i="12"/>
  <c r="L178" i="12"/>
  <c r="G179" i="12"/>
  <c r="J179" i="12"/>
  <c r="K179" i="12"/>
  <c r="L179" i="12"/>
  <c r="G180" i="12"/>
  <c r="J180" i="12"/>
  <c r="K180" i="12"/>
  <c r="L180" i="12"/>
  <c r="G181" i="12"/>
  <c r="J181" i="12"/>
  <c r="K181" i="12"/>
  <c r="L181" i="12"/>
  <c r="G182" i="12"/>
  <c r="J182" i="12"/>
  <c r="K182" i="12"/>
  <c r="L182" i="12"/>
  <c r="G183" i="12"/>
  <c r="J183" i="12"/>
  <c r="K183" i="12"/>
  <c r="L183" i="12"/>
  <c r="G184" i="12"/>
  <c r="J184" i="12"/>
  <c r="K184" i="12"/>
  <c r="L184" i="12"/>
  <c r="G185" i="12"/>
  <c r="J185" i="12"/>
  <c r="K185" i="12"/>
  <c r="L185" i="12"/>
  <c r="G186" i="12"/>
  <c r="J186" i="12"/>
  <c r="K186" i="12"/>
  <c r="L186" i="12"/>
  <c r="G187" i="12"/>
  <c r="J187" i="12"/>
  <c r="K187" i="12"/>
  <c r="L187" i="12"/>
  <c r="G188" i="12"/>
  <c r="J188" i="12"/>
  <c r="K188" i="12"/>
  <c r="L188" i="12"/>
  <c r="G189" i="12"/>
  <c r="J189" i="12"/>
  <c r="K189" i="12"/>
  <c r="L189" i="12"/>
  <c r="G190" i="12"/>
  <c r="J190" i="12"/>
  <c r="K190" i="12"/>
  <c r="L190" i="12"/>
  <c r="G191" i="12"/>
  <c r="J191" i="12"/>
  <c r="K191" i="12"/>
  <c r="L191" i="12"/>
  <c r="G192" i="12"/>
  <c r="J192" i="12"/>
  <c r="K192" i="12"/>
  <c r="L192" i="12"/>
  <c r="G193" i="12"/>
  <c r="J193" i="12"/>
  <c r="K193" i="12"/>
  <c r="L193" i="12"/>
  <c r="G194" i="12"/>
  <c r="J194" i="12"/>
  <c r="K194" i="12"/>
  <c r="L194" i="12"/>
  <c r="G195" i="12"/>
  <c r="J195" i="12"/>
  <c r="K195" i="12"/>
  <c r="L195" i="12"/>
  <c r="G196" i="12"/>
  <c r="J196" i="12"/>
  <c r="K196" i="12"/>
  <c r="L196" i="12"/>
  <c r="G197" i="12"/>
  <c r="J197" i="12"/>
  <c r="K197" i="12"/>
  <c r="L197" i="12"/>
  <c r="G198" i="12"/>
  <c r="J198" i="12"/>
  <c r="K198" i="12"/>
  <c r="L198" i="12"/>
  <c r="G199" i="12"/>
  <c r="J199" i="12"/>
  <c r="K199" i="12"/>
  <c r="L199" i="12"/>
  <c r="G200" i="12"/>
  <c r="J200" i="12"/>
  <c r="K200" i="12"/>
  <c r="L200" i="12"/>
  <c r="G201" i="12"/>
  <c r="J201" i="12"/>
  <c r="K201" i="12"/>
  <c r="L201" i="12"/>
  <c r="G202" i="12"/>
  <c r="J202" i="12"/>
  <c r="K202" i="12"/>
  <c r="L202" i="12"/>
  <c r="G203" i="12"/>
  <c r="J203" i="12"/>
  <c r="K203" i="12"/>
  <c r="L203" i="12"/>
  <c r="G204" i="12"/>
  <c r="J204" i="12"/>
  <c r="K204" i="12"/>
  <c r="L204" i="12"/>
  <c r="G205" i="12"/>
  <c r="J205" i="12"/>
  <c r="K205" i="12"/>
  <c r="L205" i="12"/>
  <c r="G206" i="12"/>
  <c r="J206" i="12"/>
  <c r="K206" i="12"/>
  <c r="L206" i="12"/>
  <c r="G207" i="12"/>
  <c r="J207" i="12"/>
  <c r="K207" i="12"/>
  <c r="L207" i="12"/>
  <c r="G208" i="12"/>
  <c r="J208" i="12"/>
  <c r="K208" i="12"/>
  <c r="L208" i="12"/>
  <c r="G209" i="12"/>
  <c r="J209" i="12"/>
  <c r="K209" i="12"/>
  <c r="L209" i="12"/>
  <c r="G210" i="12"/>
  <c r="J210" i="12"/>
  <c r="K210" i="12"/>
  <c r="L210" i="12"/>
  <c r="G211" i="12"/>
  <c r="J211" i="12"/>
  <c r="K211" i="12"/>
  <c r="L211" i="12"/>
  <c r="G212" i="12"/>
  <c r="J212" i="12"/>
  <c r="K212" i="12"/>
  <c r="L212" i="12"/>
  <c r="G213" i="12"/>
  <c r="J213" i="12"/>
  <c r="K213" i="12"/>
  <c r="L213" i="12"/>
  <c r="G214" i="12"/>
  <c r="J214" i="12"/>
  <c r="K214" i="12"/>
  <c r="L214" i="12"/>
  <c r="G215" i="12"/>
  <c r="J215" i="12"/>
  <c r="K215" i="12"/>
  <c r="L215" i="12"/>
  <c r="G216" i="12"/>
  <c r="J216" i="12"/>
  <c r="K216" i="12"/>
  <c r="L216" i="12"/>
  <c r="G217" i="12"/>
  <c r="J217" i="12"/>
  <c r="K217" i="12"/>
  <c r="L217" i="12"/>
  <c r="G218" i="12"/>
  <c r="J218" i="12"/>
  <c r="K218" i="12"/>
  <c r="L218" i="12"/>
  <c r="G219" i="12"/>
  <c r="J219" i="12"/>
  <c r="K219" i="12"/>
  <c r="L219" i="12"/>
  <c r="G220" i="12"/>
  <c r="J220" i="12"/>
  <c r="K220" i="12"/>
  <c r="L220" i="12"/>
  <c r="G221" i="12"/>
  <c r="J221" i="12"/>
  <c r="K221" i="12"/>
  <c r="L221" i="12"/>
  <c r="G222" i="12"/>
  <c r="J222" i="12"/>
  <c r="K222" i="12"/>
  <c r="L222" i="12"/>
  <c r="G229" i="12"/>
  <c r="J229" i="12"/>
  <c r="K229" i="12"/>
  <c r="L229" i="12"/>
  <c r="G230" i="12"/>
  <c r="J230" i="12"/>
  <c r="K230" i="12"/>
  <c r="L230" i="12"/>
  <c r="G231" i="12"/>
  <c r="J231" i="12"/>
  <c r="K231" i="12"/>
  <c r="L231" i="12"/>
  <c r="G232" i="12"/>
  <c r="J232" i="12"/>
  <c r="K232" i="12"/>
  <c r="L232" i="12"/>
  <c r="G233" i="12"/>
  <c r="J233" i="12"/>
  <c r="K233" i="12"/>
  <c r="L233" i="12"/>
  <c r="G234" i="12"/>
  <c r="J234" i="12"/>
  <c r="K234" i="12"/>
  <c r="L234" i="12"/>
  <c r="G235" i="12"/>
  <c r="J235" i="12"/>
  <c r="K235" i="12"/>
  <c r="L235" i="12"/>
  <c r="G236" i="12"/>
  <c r="J236" i="12"/>
  <c r="K236" i="12"/>
  <c r="L236" i="12"/>
  <c r="G237" i="12"/>
  <c r="J237" i="12"/>
  <c r="K237" i="12"/>
  <c r="L237" i="12"/>
  <c r="G238" i="12"/>
  <c r="J238" i="12"/>
  <c r="K238" i="12"/>
  <c r="L238" i="12"/>
  <c r="G239" i="12"/>
  <c r="J239" i="12"/>
  <c r="K239" i="12"/>
  <c r="L239" i="12"/>
  <c r="G240" i="12"/>
  <c r="J240" i="12"/>
  <c r="K240" i="12"/>
  <c r="L240" i="12"/>
  <c r="G241" i="12"/>
  <c r="J241" i="12"/>
  <c r="K241" i="12"/>
  <c r="L241" i="12"/>
  <c r="G242" i="12"/>
  <c r="J242" i="12"/>
  <c r="K242" i="12"/>
  <c r="L242" i="12"/>
  <c r="G243" i="12"/>
  <c r="J243" i="12"/>
  <c r="K243" i="12"/>
  <c r="L243" i="12"/>
  <c r="G244" i="12"/>
  <c r="J244" i="12"/>
  <c r="K244" i="12"/>
  <c r="L244" i="12"/>
  <c r="G245" i="12"/>
  <c r="J245" i="12"/>
  <c r="K245" i="12"/>
  <c r="L245" i="12"/>
  <c r="G246" i="12"/>
  <c r="J246" i="12"/>
  <c r="K246" i="12"/>
  <c r="L246" i="12"/>
  <c r="G247" i="12"/>
  <c r="J247" i="12"/>
  <c r="K247" i="12"/>
  <c r="L247" i="12"/>
  <c r="G248" i="12"/>
  <c r="J248" i="12"/>
  <c r="K248" i="12"/>
  <c r="L248" i="12"/>
  <c r="G249" i="12"/>
  <c r="J249" i="12"/>
  <c r="K249" i="12"/>
  <c r="L249" i="12"/>
  <c r="G250" i="12"/>
  <c r="J250" i="12"/>
  <c r="K250" i="12"/>
  <c r="L250" i="12"/>
  <c r="G251" i="12"/>
  <c r="J251" i="12"/>
  <c r="K251" i="12"/>
  <c r="L251" i="12"/>
  <c r="G252" i="12"/>
  <c r="J252" i="12"/>
  <c r="K252" i="12"/>
  <c r="L252" i="12"/>
  <c r="G253" i="12"/>
  <c r="J253" i="12"/>
  <c r="K253" i="12"/>
  <c r="L253" i="12"/>
  <c r="G254" i="12"/>
  <c r="J254" i="12"/>
  <c r="K254" i="12"/>
  <c r="L254" i="12"/>
  <c r="G255" i="12"/>
  <c r="J255" i="12"/>
  <c r="K255" i="12"/>
  <c r="L255" i="12"/>
  <c r="G256" i="12"/>
  <c r="J256" i="12"/>
  <c r="K256" i="12"/>
  <c r="L256" i="12"/>
  <c r="G257" i="12"/>
  <c r="J257" i="12"/>
  <c r="K257" i="12"/>
  <c r="L257" i="12"/>
  <c r="G258" i="12"/>
  <c r="J258" i="12"/>
  <c r="K258" i="12"/>
  <c r="L258" i="12"/>
  <c r="G259" i="12"/>
  <c r="J259" i="12"/>
  <c r="K259" i="12"/>
  <c r="L259" i="12"/>
  <c r="G260" i="12"/>
  <c r="J260" i="12"/>
  <c r="K260" i="12"/>
  <c r="L260" i="12"/>
  <c r="G261" i="12"/>
  <c r="J261" i="12"/>
  <c r="K261" i="12"/>
  <c r="L261" i="12"/>
  <c r="G262" i="12"/>
  <c r="J262" i="12"/>
  <c r="K262" i="12"/>
  <c r="L262" i="12"/>
  <c r="G263" i="12"/>
  <c r="J263" i="12"/>
  <c r="K263" i="12"/>
  <c r="L263" i="12"/>
  <c r="G264" i="12"/>
  <c r="J264" i="12"/>
  <c r="K264" i="12"/>
  <c r="L264" i="12"/>
  <c r="G265" i="12"/>
  <c r="J265" i="12"/>
  <c r="K265" i="12"/>
  <c r="L265" i="12"/>
  <c r="G266" i="12"/>
  <c r="J266" i="12"/>
  <c r="K266" i="12"/>
  <c r="L266" i="12"/>
  <c r="G267" i="12"/>
  <c r="J267" i="12"/>
  <c r="K267" i="12"/>
  <c r="L267" i="12"/>
  <c r="G268" i="12"/>
  <c r="J268" i="12"/>
  <c r="K268" i="12"/>
  <c r="L268" i="12"/>
  <c r="G269" i="12"/>
  <c r="J269" i="12"/>
  <c r="K269" i="12"/>
  <c r="L269" i="12"/>
  <c r="G270" i="12"/>
  <c r="J270" i="12"/>
  <c r="K270" i="12"/>
  <c r="L270" i="12"/>
  <c r="G271" i="12"/>
  <c r="J271" i="12"/>
  <c r="K271" i="12"/>
  <c r="L271" i="12"/>
  <c r="G272" i="12"/>
  <c r="J272" i="12"/>
  <c r="K272" i="12"/>
  <c r="L272" i="12"/>
  <c r="G273" i="12"/>
  <c r="J273" i="12"/>
  <c r="K273" i="12"/>
  <c r="L273" i="12"/>
  <c r="G274" i="12"/>
  <c r="J274" i="12"/>
  <c r="K274" i="12"/>
  <c r="L274" i="12"/>
  <c r="G275" i="12"/>
  <c r="J275" i="12"/>
  <c r="K275" i="12"/>
  <c r="L275" i="12"/>
  <c r="G276" i="12"/>
  <c r="J276" i="12"/>
  <c r="K276" i="12"/>
  <c r="L276" i="12"/>
  <c r="G277" i="12"/>
  <c r="J277" i="12"/>
  <c r="K277" i="12"/>
  <c r="L277" i="12"/>
  <c r="G278" i="12"/>
  <c r="J278" i="12"/>
  <c r="K278" i="12"/>
  <c r="L278" i="12"/>
  <c r="G279" i="12"/>
  <c r="J279" i="12"/>
  <c r="K279" i="12"/>
  <c r="L279" i="12"/>
  <c r="G280" i="12"/>
  <c r="J280" i="12"/>
  <c r="K280" i="12"/>
  <c r="L280" i="12"/>
  <c r="G281" i="12"/>
  <c r="J281" i="12"/>
  <c r="K281" i="12"/>
  <c r="L281" i="12"/>
  <c r="G282" i="12"/>
  <c r="J282" i="12"/>
  <c r="K282" i="12"/>
  <c r="L282" i="12"/>
  <c r="G283" i="12"/>
  <c r="J283" i="12"/>
  <c r="K283" i="12"/>
  <c r="L283" i="12"/>
  <c r="G284" i="12"/>
  <c r="J284" i="12"/>
  <c r="K284" i="12"/>
  <c r="L284" i="12"/>
  <c r="G285" i="12"/>
  <c r="J285" i="12"/>
  <c r="K285" i="12"/>
  <c r="L285" i="12"/>
  <c r="G286" i="12"/>
  <c r="J286" i="12"/>
  <c r="K286" i="12"/>
  <c r="L286" i="12"/>
  <c r="G287" i="12"/>
  <c r="J287" i="12"/>
  <c r="K287" i="12"/>
  <c r="L287" i="12"/>
  <c r="G288" i="12"/>
  <c r="J288" i="12"/>
  <c r="K288" i="12"/>
  <c r="L288" i="12"/>
  <c r="G289" i="12"/>
  <c r="J289" i="12"/>
  <c r="K289" i="12"/>
  <c r="L289" i="12"/>
  <c r="G290" i="12"/>
  <c r="J290" i="12"/>
  <c r="K290" i="12"/>
  <c r="L290" i="12"/>
  <c r="G291" i="12"/>
  <c r="J291" i="12"/>
  <c r="K291" i="12"/>
  <c r="L291" i="12"/>
  <c r="G292" i="12"/>
  <c r="J292" i="12"/>
  <c r="K292" i="12"/>
  <c r="L292" i="12"/>
  <c r="G293" i="12"/>
  <c r="J293" i="12"/>
  <c r="K293" i="12"/>
  <c r="L293" i="12"/>
  <c r="G294" i="12"/>
  <c r="J294" i="12"/>
  <c r="K294" i="12"/>
  <c r="L294" i="12"/>
  <c r="G295" i="12"/>
  <c r="J295" i="12"/>
  <c r="K295" i="12"/>
  <c r="L295" i="12"/>
  <c r="G296" i="12"/>
  <c r="J296" i="12"/>
  <c r="K296" i="12"/>
  <c r="L296" i="12"/>
  <c r="G297" i="12"/>
  <c r="J297" i="12"/>
  <c r="K297" i="12"/>
  <c r="L297" i="12"/>
  <c r="G298" i="12"/>
  <c r="J298" i="12"/>
  <c r="K298" i="12"/>
  <c r="L298" i="12"/>
  <c r="G299" i="12"/>
  <c r="J299" i="12"/>
  <c r="K299" i="12"/>
  <c r="L299" i="12"/>
  <c r="G300" i="12"/>
  <c r="J300" i="12"/>
  <c r="K300" i="12"/>
  <c r="L300" i="12"/>
  <c r="G301" i="12"/>
  <c r="J301" i="12"/>
  <c r="K301" i="12"/>
  <c r="L301" i="12"/>
  <c r="G302" i="12"/>
  <c r="J302" i="12"/>
  <c r="K302" i="12"/>
  <c r="L302" i="12"/>
  <c r="G303" i="12"/>
  <c r="J303" i="12"/>
  <c r="K303" i="12"/>
  <c r="L303" i="12"/>
  <c r="G304" i="12"/>
  <c r="J304" i="12"/>
  <c r="K304" i="12"/>
  <c r="L304" i="12"/>
  <c r="G305" i="12"/>
  <c r="J305" i="12"/>
  <c r="K305" i="12"/>
  <c r="L305" i="12"/>
  <c r="G306" i="12"/>
  <c r="J306" i="12"/>
  <c r="K306" i="12"/>
  <c r="L306" i="12"/>
  <c r="G307" i="12"/>
  <c r="J307" i="12"/>
  <c r="K307" i="12"/>
  <c r="L307" i="12"/>
  <c r="G308" i="12"/>
  <c r="J308" i="12"/>
  <c r="K308" i="12"/>
  <c r="L308" i="12"/>
  <c r="G309" i="12"/>
  <c r="J309" i="12"/>
  <c r="K309" i="12"/>
  <c r="L309" i="12"/>
  <c r="G310" i="12"/>
  <c r="J310" i="12"/>
  <c r="K310" i="12"/>
  <c r="L310" i="12"/>
  <c r="G311" i="12"/>
  <c r="J311" i="12"/>
  <c r="K311" i="12"/>
  <c r="L311" i="12"/>
  <c r="G312" i="12"/>
  <c r="J312" i="12"/>
  <c r="K312" i="12"/>
  <c r="L312" i="12"/>
  <c r="G313" i="12"/>
  <c r="J313" i="12"/>
  <c r="K313" i="12"/>
  <c r="L313" i="12"/>
  <c r="G314" i="12"/>
  <c r="J314" i="12"/>
  <c r="K314" i="12"/>
  <c r="L314" i="12"/>
  <c r="G315" i="12"/>
  <c r="J315" i="12"/>
  <c r="K315" i="12"/>
  <c r="L315" i="12"/>
  <c r="G316" i="12"/>
  <c r="J316" i="12"/>
  <c r="K316" i="12"/>
  <c r="L316" i="12"/>
  <c r="G317" i="12"/>
  <c r="J317" i="12"/>
  <c r="K317" i="12"/>
  <c r="L317" i="12"/>
  <c r="G318" i="12"/>
  <c r="J318" i="12"/>
  <c r="K318" i="12"/>
  <c r="L318" i="12"/>
  <c r="G319" i="12"/>
  <c r="J319" i="12"/>
  <c r="K319" i="12"/>
  <c r="L319" i="12"/>
  <c r="G320" i="12"/>
  <c r="J320" i="12"/>
  <c r="K320" i="12"/>
  <c r="L320" i="12"/>
  <c r="G321" i="12"/>
  <c r="J321" i="12"/>
  <c r="K321" i="12"/>
  <c r="L321" i="12"/>
  <c r="G322" i="12"/>
  <c r="J322" i="12"/>
  <c r="K322" i="12"/>
  <c r="L322" i="12"/>
  <c r="G323" i="12"/>
  <c r="J323" i="12"/>
  <c r="K323" i="12"/>
  <c r="L323" i="12"/>
  <c r="G324" i="12"/>
  <c r="J324" i="12"/>
  <c r="K324" i="12"/>
  <c r="L324" i="12"/>
  <c r="G325" i="12"/>
  <c r="J325" i="12"/>
  <c r="K325" i="12"/>
  <c r="L325" i="12"/>
  <c r="G326" i="12"/>
  <c r="J326" i="12"/>
  <c r="K326" i="12"/>
  <c r="L326" i="12"/>
  <c r="G327" i="12"/>
  <c r="J327" i="12"/>
  <c r="K327" i="12"/>
  <c r="L327" i="12"/>
  <c r="G328" i="12"/>
  <c r="J328" i="12"/>
  <c r="K328" i="12"/>
  <c r="L328" i="12"/>
  <c r="G329" i="12"/>
  <c r="J329" i="12"/>
  <c r="K329" i="12"/>
  <c r="L329" i="12"/>
  <c r="G330" i="12"/>
  <c r="J330" i="12"/>
  <c r="K330" i="12"/>
  <c r="L330" i="12"/>
  <c r="G331" i="12"/>
  <c r="J331" i="12"/>
  <c r="K331" i="12"/>
  <c r="L331" i="12"/>
  <c r="G332" i="12"/>
  <c r="J332" i="12"/>
  <c r="K332" i="12"/>
  <c r="L332" i="12"/>
  <c r="G333" i="12"/>
  <c r="J333" i="12"/>
  <c r="K333" i="12"/>
  <c r="L333" i="12"/>
  <c r="G334" i="12"/>
  <c r="J334" i="12"/>
  <c r="K334" i="12"/>
  <c r="L334" i="12"/>
  <c r="G335" i="12"/>
  <c r="J335" i="12"/>
  <c r="K335" i="12"/>
  <c r="L335" i="12"/>
  <c r="G336" i="12"/>
  <c r="J336" i="12"/>
  <c r="K336" i="12"/>
  <c r="L336" i="12"/>
  <c r="G337" i="12"/>
  <c r="J337" i="12"/>
  <c r="K337" i="12"/>
  <c r="L337" i="12"/>
  <c r="G338" i="12"/>
  <c r="J338" i="12"/>
  <c r="K338" i="12"/>
  <c r="L338" i="12"/>
  <c r="G339" i="12"/>
  <c r="J339" i="12"/>
  <c r="K339" i="12"/>
  <c r="L339" i="12"/>
  <c r="G340" i="12"/>
  <c r="J340" i="12"/>
  <c r="K340" i="12"/>
  <c r="L340" i="12"/>
  <c r="G341" i="12"/>
  <c r="J341" i="12"/>
  <c r="K341" i="12"/>
  <c r="L341" i="12"/>
  <c r="G342" i="12"/>
  <c r="J342" i="12"/>
  <c r="K342" i="12"/>
  <c r="L342" i="12"/>
  <c r="G343" i="12"/>
  <c r="J343" i="12"/>
  <c r="K343" i="12"/>
  <c r="L343" i="12"/>
  <c r="G344" i="12"/>
  <c r="J344" i="12"/>
  <c r="K344" i="12"/>
  <c r="L344" i="12"/>
  <c r="G345" i="12"/>
  <c r="J345" i="12"/>
  <c r="K345" i="12"/>
  <c r="L345" i="12"/>
  <c r="G346" i="12"/>
  <c r="J346" i="12"/>
  <c r="K346" i="12"/>
  <c r="L346" i="12"/>
  <c r="G347" i="12"/>
  <c r="J347" i="12"/>
  <c r="K347" i="12"/>
  <c r="L347" i="12"/>
  <c r="G348" i="12"/>
  <c r="J348" i="12"/>
  <c r="K348" i="12"/>
  <c r="L348" i="12"/>
  <c r="G349" i="12"/>
  <c r="J349" i="12"/>
  <c r="K349" i="12"/>
  <c r="L349" i="12"/>
  <c r="G350" i="12"/>
  <c r="J350" i="12"/>
  <c r="K350" i="12"/>
  <c r="L350" i="12"/>
  <c r="G351" i="12"/>
  <c r="J351" i="12"/>
  <c r="K351" i="12"/>
  <c r="L351" i="12"/>
  <c r="G352" i="12"/>
  <c r="J352" i="12"/>
  <c r="K352" i="12"/>
  <c r="L352" i="12"/>
  <c r="G353" i="12"/>
  <c r="J353" i="12"/>
  <c r="K353" i="12"/>
  <c r="L353" i="12"/>
  <c r="G354" i="12"/>
  <c r="J354" i="12"/>
  <c r="K354" i="12"/>
  <c r="L354" i="12"/>
  <c r="G355" i="12"/>
  <c r="J355" i="12"/>
  <c r="K355" i="12"/>
  <c r="L355" i="12"/>
  <c r="G356" i="12"/>
  <c r="J356" i="12"/>
  <c r="K356" i="12"/>
  <c r="L356" i="12"/>
  <c r="G357" i="12"/>
  <c r="J357" i="12"/>
  <c r="K357" i="12"/>
  <c r="L357" i="12"/>
  <c r="G358" i="12"/>
  <c r="J358" i="12"/>
  <c r="K358" i="12"/>
  <c r="L358" i="12"/>
  <c r="G359" i="12"/>
  <c r="J359" i="12"/>
  <c r="K359" i="12"/>
  <c r="L359" i="12"/>
  <c r="G360" i="12"/>
  <c r="J360" i="12"/>
  <c r="K360" i="12"/>
  <c r="L360" i="12"/>
  <c r="G361" i="12"/>
  <c r="J361" i="12"/>
  <c r="K361" i="12"/>
  <c r="L361" i="12"/>
  <c r="G362" i="12"/>
  <c r="J362" i="12"/>
  <c r="K362" i="12"/>
  <c r="L362" i="12"/>
  <c r="G363" i="12"/>
  <c r="J363" i="12"/>
  <c r="K363" i="12"/>
  <c r="L363" i="12"/>
  <c r="G364" i="12"/>
  <c r="J364" i="12"/>
  <c r="K364" i="12"/>
  <c r="L364" i="12"/>
  <c r="G365" i="12"/>
  <c r="J365" i="12"/>
  <c r="K365" i="12"/>
  <c r="L365" i="12"/>
  <c r="G366" i="12"/>
  <c r="J366" i="12"/>
  <c r="K366" i="12"/>
  <c r="L366" i="12"/>
  <c r="G367" i="12"/>
  <c r="J367" i="12"/>
  <c r="K367" i="12"/>
  <c r="L367" i="12"/>
  <c r="G368" i="12"/>
  <c r="J368" i="12"/>
  <c r="K368" i="12"/>
  <c r="L368" i="12"/>
  <c r="G369" i="12"/>
  <c r="J369" i="12"/>
  <c r="K369" i="12"/>
  <c r="L369" i="12"/>
  <c r="G370" i="12"/>
  <c r="J370" i="12"/>
  <c r="K370" i="12"/>
  <c r="L370" i="12"/>
  <c r="G371" i="12"/>
  <c r="J371" i="12"/>
  <c r="K371" i="12"/>
  <c r="L371" i="12"/>
  <c r="G372" i="12"/>
  <c r="J372" i="12"/>
  <c r="K372" i="12"/>
  <c r="L372" i="12"/>
  <c r="G373" i="12"/>
  <c r="J373" i="12"/>
  <c r="K373" i="12"/>
  <c r="L373" i="12"/>
  <c r="G374" i="12"/>
  <c r="J374" i="12"/>
  <c r="K374" i="12"/>
  <c r="L374" i="12"/>
  <c r="G375" i="12"/>
  <c r="J375" i="12"/>
  <c r="K375" i="12"/>
  <c r="L375" i="12"/>
  <c r="G376" i="12"/>
  <c r="J376" i="12"/>
  <c r="K376" i="12"/>
  <c r="L376" i="12"/>
  <c r="G377" i="12"/>
  <c r="J377" i="12"/>
  <c r="K377" i="12"/>
  <c r="L377" i="12"/>
  <c r="G378" i="12"/>
  <c r="J378" i="12"/>
  <c r="K378" i="12"/>
  <c r="L378" i="12"/>
  <c r="G379" i="12"/>
  <c r="J379" i="12"/>
  <c r="K379" i="12"/>
  <c r="L379" i="12"/>
  <c r="G380" i="12"/>
  <c r="J380" i="12"/>
  <c r="K380" i="12"/>
  <c r="L380" i="12"/>
  <c r="G381" i="12"/>
  <c r="J381" i="12"/>
  <c r="K381" i="12"/>
  <c r="L381" i="12"/>
  <c r="G382" i="12"/>
  <c r="J382" i="12"/>
  <c r="K382" i="12"/>
  <c r="L382" i="12"/>
  <c r="G383" i="12"/>
  <c r="J383" i="12"/>
  <c r="K383" i="12"/>
  <c r="L383" i="12"/>
  <c r="G384" i="12"/>
  <c r="J384" i="12"/>
  <c r="K384" i="12"/>
  <c r="L384" i="12"/>
  <c r="G385" i="12"/>
  <c r="J385" i="12"/>
  <c r="K385" i="12"/>
  <c r="L385" i="12"/>
  <c r="G386" i="12"/>
  <c r="J386" i="12"/>
  <c r="K386" i="12"/>
  <c r="L386" i="12"/>
  <c r="G387" i="12"/>
  <c r="J387" i="12"/>
  <c r="K387" i="12"/>
  <c r="L387" i="12"/>
  <c r="G388" i="12"/>
  <c r="J388" i="12"/>
  <c r="K388" i="12"/>
  <c r="L388" i="12"/>
  <c r="G389" i="12"/>
  <c r="J389" i="12"/>
  <c r="K389" i="12"/>
  <c r="L389" i="12"/>
  <c r="G390" i="12"/>
  <c r="J390" i="12"/>
  <c r="K390" i="12"/>
  <c r="L390" i="12"/>
  <c r="G391" i="12"/>
  <c r="J391" i="12"/>
  <c r="K391" i="12"/>
  <c r="L391" i="12"/>
  <c r="G392" i="12"/>
  <c r="J392" i="12"/>
  <c r="K392" i="12"/>
  <c r="L392" i="12"/>
  <c r="G393" i="12"/>
  <c r="J393" i="12"/>
  <c r="K393" i="12"/>
  <c r="L393" i="12"/>
  <c r="G394" i="12"/>
  <c r="J394" i="12"/>
  <c r="K394" i="12"/>
  <c r="L394" i="12"/>
  <c r="G395" i="12"/>
  <c r="J395" i="12"/>
  <c r="K395" i="12"/>
  <c r="L395" i="12"/>
  <c r="G396" i="12"/>
  <c r="J396" i="12"/>
  <c r="K396" i="12"/>
  <c r="L396" i="12"/>
  <c r="G397" i="12"/>
  <c r="J397" i="12"/>
  <c r="K397" i="12"/>
  <c r="L397" i="12"/>
  <c r="G398" i="12"/>
  <c r="J398" i="12"/>
  <c r="K398" i="12"/>
  <c r="L398" i="12"/>
  <c r="G399" i="12"/>
  <c r="J399" i="12"/>
  <c r="K399" i="12"/>
  <c r="L399" i="12"/>
  <c r="G400" i="12"/>
  <c r="J400" i="12"/>
  <c r="K400" i="12"/>
  <c r="L400" i="12"/>
  <c r="G401" i="12"/>
  <c r="J401" i="12"/>
  <c r="K401" i="12"/>
  <c r="L401" i="12"/>
  <c r="G402" i="12"/>
  <c r="J402" i="12"/>
  <c r="K402" i="12"/>
  <c r="L402" i="12"/>
  <c r="G403" i="12"/>
  <c r="J403" i="12"/>
  <c r="K403" i="12"/>
  <c r="L403" i="12"/>
  <c r="G404" i="12"/>
  <c r="J404" i="12"/>
  <c r="K404" i="12"/>
  <c r="L404" i="12"/>
  <c r="G405" i="12"/>
  <c r="J405" i="12"/>
  <c r="K405" i="12"/>
  <c r="L405" i="12"/>
  <c r="G406" i="12"/>
  <c r="J406" i="12"/>
  <c r="K406" i="12"/>
  <c r="L406" i="12"/>
  <c r="G407" i="12"/>
  <c r="J407" i="12"/>
  <c r="K407" i="12"/>
  <c r="L407" i="12"/>
  <c r="G408" i="12"/>
  <c r="J408" i="12"/>
  <c r="K408" i="12"/>
  <c r="L408" i="12"/>
  <c r="G409" i="12"/>
  <c r="J409" i="12"/>
  <c r="K409" i="12"/>
  <c r="L409" i="12"/>
  <c r="G410" i="12"/>
  <c r="J410" i="12"/>
  <c r="K410" i="12"/>
  <c r="L410" i="12"/>
  <c r="G411" i="12"/>
  <c r="J411" i="12"/>
  <c r="K411" i="12"/>
  <c r="L411" i="12"/>
  <c r="G412" i="12"/>
  <c r="J412" i="12"/>
  <c r="K412" i="12"/>
  <c r="L412" i="12"/>
  <c r="G413" i="12"/>
  <c r="J413" i="12"/>
  <c r="K413" i="12"/>
  <c r="L413" i="12"/>
  <c r="G414" i="12"/>
  <c r="J414" i="12"/>
  <c r="K414" i="12"/>
  <c r="L414" i="12"/>
  <c r="G415" i="12"/>
  <c r="J415" i="12"/>
  <c r="K415" i="12"/>
  <c r="L415" i="12"/>
  <c r="G416" i="12"/>
  <c r="J416" i="12"/>
  <c r="K416" i="12"/>
  <c r="L416" i="12"/>
  <c r="G417" i="12"/>
  <c r="J417" i="12"/>
  <c r="K417" i="12"/>
  <c r="L417" i="12"/>
  <c r="G418" i="12"/>
  <c r="J418" i="12"/>
  <c r="K418" i="12"/>
  <c r="L418" i="12"/>
  <c r="G419" i="12"/>
  <c r="J419" i="12"/>
  <c r="K419" i="12"/>
  <c r="L419" i="12"/>
  <c r="G420" i="12"/>
  <c r="J420" i="12"/>
  <c r="K420" i="12"/>
  <c r="L420" i="12"/>
  <c r="G421" i="12"/>
  <c r="J421" i="12"/>
  <c r="K421" i="12"/>
  <c r="L421" i="12"/>
  <c r="G422" i="12"/>
  <c r="J422" i="12"/>
  <c r="K422" i="12"/>
  <c r="L422" i="12"/>
  <c r="G423" i="12"/>
  <c r="J423" i="12"/>
  <c r="K423" i="12"/>
  <c r="L423" i="12"/>
  <c r="G424" i="12"/>
  <c r="J424" i="12"/>
  <c r="K424" i="12"/>
  <c r="L424" i="12"/>
  <c r="G425" i="12"/>
  <c r="J425" i="12"/>
  <c r="K425" i="12"/>
  <c r="L425" i="12"/>
  <c r="G426" i="12"/>
  <c r="J426" i="12"/>
  <c r="K426" i="12"/>
  <c r="L426" i="12"/>
  <c r="G427" i="12"/>
  <c r="J427" i="12"/>
  <c r="K427" i="12"/>
  <c r="L427" i="12"/>
  <c r="G428" i="12"/>
  <c r="J428" i="12"/>
  <c r="K428" i="12"/>
  <c r="L428" i="12"/>
  <c r="G429" i="12"/>
  <c r="J429" i="12"/>
  <c r="K429" i="12"/>
  <c r="L429" i="12"/>
  <c r="G430" i="12"/>
  <c r="J430" i="12"/>
  <c r="K430" i="12"/>
  <c r="L430" i="12"/>
  <c r="G431" i="12"/>
  <c r="J431" i="12"/>
  <c r="K431" i="12"/>
  <c r="L431" i="12"/>
  <c r="G432" i="12"/>
  <c r="J432" i="12"/>
  <c r="K432" i="12"/>
  <c r="L432" i="12"/>
  <c r="G433" i="12"/>
  <c r="J433" i="12"/>
  <c r="K433" i="12"/>
  <c r="L433" i="12"/>
  <c r="G434" i="12"/>
  <c r="J434" i="12"/>
  <c r="K434" i="12"/>
  <c r="L434" i="12"/>
  <c r="G435" i="12"/>
  <c r="J435" i="12"/>
  <c r="K435" i="12"/>
  <c r="L435" i="12"/>
  <c r="G436" i="12"/>
  <c r="J436" i="12"/>
  <c r="K436" i="12"/>
  <c r="L436" i="12"/>
  <c r="G437" i="12"/>
  <c r="J437" i="12"/>
  <c r="K437" i="12"/>
  <c r="L437" i="12"/>
  <c r="G438" i="12"/>
  <c r="J438" i="12"/>
  <c r="K438" i="12"/>
  <c r="L438" i="12"/>
  <c r="G439" i="12"/>
  <c r="J439" i="12"/>
  <c r="K439" i="12"/>
  <c r="L439" i="12"/>
  <c r="G440" i="12"/>
  <c r="J440" i="12"/>
  <c r="K440" i="12"/>
  <c r="L440" i="12"/>
  <c r="G441" i="12"/>
  <c r="J441" i="12"/>
  <c r="K441" i="12"/>
  <c r="L441" i="12"/>
  <c r="G442" i="12"/>
  <c r="J442" i="12"/>
  <c r="K442" i="12"/>
  <c r="L442" i="12"/>
  <c r="G443" i="12"/>
  <c r="J443" i="12"/>
  <c r="K443" i="12"/>
  <c r="L443" i="12"/>
  <c r="G444" i="12"/>
  <c r="J444" i="12"/>
  <c r="K444" i="12"/>
  <c r="L444" i="12"/>
  <c r="G445" i="12"/>
  <c r="J445" i="12"/>
  <c r="K445" i="12"/>
  <c r="L445" i="12"/>
  <c r="G446" i="12"/>
  <c r="J446" i="12"/>
  <c r="K446" i="12"/>
  <c r="L446" i="12"/>
  <c r="G447" i="12"/>
  <c r="J447" i="12"/>
  <c r="K447" i="12"/>
  <c r="L447" i="12"/>
  <c r="G448" i="12"/>
  <c r="J448" i="12"/>
  <c r="K448" i="12"/>
  <c r="L448" i="12"/>
  <c r="G449" i="12"/>
  <c r="J449" i="12"/>
  <c r="K449" i="12"/>
  <c r="L449" i="12"/>
  <c r="G450" i="12"/>
  <c r="J450" i="12"/>
  <c r="K450" i="12"/>
  <c r="L450" i="12"/>
  <c r="G451" i="12"/>
  <c r="J451" i="12"/>
  <c r="K451" i="12"/>
  <c r="L451" i="12"/>
  <c r="G452" i="12"/>
  <c r="J452" i="12"/>
  <c r="K452" i="12"/>
  <c r="L452" i="12"/>
  <c r="G453" i="12"/>
  <c r="J453" i="12"/>
  <c r="K453" i="12"/>
  <c r="L453" i="12"/>
  <c r="G454" i="12"/>
  <c r="J454" i="12"/>
  <c r="K454" i="12"/>
  <c r="L454" i="12"/>
  <c r="G455" i="12"/>
  <c r="J455" i="12"/>
  <c r="K455" i="12"/>
  <c r="L455" i="12"/>
  <c r="G456" i="12"/>
  <c r="J456" i="12"/>
  <c r="K456" i="12"/>
  <c r="L456" i="12"/>
  <c r="G457" i="12"/>
  <c r="J457" i="12"/>
  <c r="K457" i="12"/>
  <c r="L457" i="12"/>
  <c r="G458" i="12"/>
  <c r="J458" i="12"/>
  <c r="K458" i="12"/>
  <c r="L458" i="12"/>
  <c r="G459" i="12"/>
  <c r="J459" i="12"/>
  <c r="K459" i="12"/>
  <c r="L459" i="12"/>
  <c r="G460" i="12"/>
  <c r="J460" i="12"/>
  <c r="K460" i="12"/>
  <c r="L460" i="12"/>
  <c r="G461" i="12"/>
  <c r="J461" i="12"/>
  <c r="K461" i="12"/>
  <c r="L461" i="12"/>
  <c r="G462" i="12"/>
  <c r="J462" i="12"/>
  <c r="K462" i="12"/>
  <c r="L462" i="12"/>
  <c r="G463" i="12"/>
  <c r="J463" i="12"/>
  <c r="K463" i="12"/>
  <c r="L463" i="12"/>
  <c r="G464" i="12"/>
  <c r="J464" i="12"/>
  <c r="K464" i="12"/>
  <c r="L464" i="12"/>
  <c r="G465" i="12"/>
  <c r="J465" i="12"/>
  <c r="K465" i="12"/>
  <c r="L465" i="12"/>
  <c r="G466" i="12"/>
  <c r="J466" i="12"/>
  <c r="K466" i="12"/>
  <c r="L466" i="12"/>
  <c r="G467" i="12"/>
  <c r="J467" i="12"/>
  <c r="K467" i="12"/>
  <c r="L467" i="12"/>
  <c r="G468" i="12"/>
  <c r="J468" i="12"/>
  <c r="K468" i="12"/>
  <c r="L468" i="12"/>
  <c r="G469" i="12"/>
  <c r="J469" i="12"/>
  <c r="K469" i="12"/>
  <c r="L469" i="12"/>
  <c r="G470" i="12"/>
  <c r="J470" i="12"/>
  <c r="K470" i="12"/>
  <c r="L470" i="12"/>
  <c r="G471" i="12"/>
  <c r="J471" i="12"/>
  <c r="K471" i="12"/>
  <c r="L471" i="12"/>
  <c r="G472" i="12"/>
  <c r="J472" i="12"/>
  <c r="K472" i="12"/>
  <c r="L472" i="12"/>
  <c r="G473" i="12"/>
  <c r="J473" i="12"/>
  <c r="K473" i="12"/>
  <c r="L473" i="12"/>
  <c r="G474" i="12"/>
  <c r="J474" i="12"/>
  <c r="K474" i="12"/>
  <c r="L474" i="12"/>
  <c r="G475" i="12"/>
  <c r="J475" i="12"/>
  <c r="K475" i="12"/>
  <c r="L475" i="12"/>
  <c r="G476" i="12"/>
  <c r="J476" i="12"/>
  <c r="K476" i="12"/>
  <c r="L476" i="12"/>
  <c r="G477" i="12"/>
  <c r="J477" i="12"/>
  <c r="K477" i="12"/>
  <c r="L477" i="12"/>
  <c r="G478" i="12"/>
  <c r="J478" i="12"/>
  <c r="K478" i="12"/>
  <c r="L478" i="12"/>
  <c r="G479" i="12"/>
  <c r="J479" i="12"/>
  <c r="K479" i="12"/>
  <c r="L479" i="12"/>
  <c r="G480" i="12"/>
  <c r="J480" i="12"/>
  <c r="K480" i="12"/>
  <c r="L480" i="12"/>
  <c r="G481" i="12"/>
  <c r="J481" i="12"/>
  <c r="K481" i="12"/>
  <c r="L481" i="12"/>
  <c r="G482" i="12"/>
  <c r="J482" i="12"/>
  <c r="K482" i="12"/>
  <c r="L482" i="12"/>
  <c r="G483" i="12"/>
  <c r="J483" i="12"/>
  <c r="K483" i="12"/>
  <c r="L483" i="12"/>
  <c r="G484" i="12"/>
  <c r="J484" i="12"/>
  <c r="K484" i="12"/>
  <c r="L484" i="12"/>
  <c r="G485" i="12"/>
  <c r="J485" i="12"/>
  <c r="K485" i="12"/>
  <c r="L485" i="12"/>
  <c r="G486" i="12"/>
  <c r="J486" i="12"/>
  <c r="K486" i="12"/>
  <c r="L486" i="12"/>
  <c r="G487" i="12"/>
  <c r="J487" i="12"/>
  <c r="K487" i="12"/>
  <c r="L487" i="12"/>
  <c r="G488" i="12"/>
  <c r="J488" i="12"/>
  <c r="K488" i="12"/>
  <c r="L488" i="12"/>
  <c r="G489" i="12"/>
  <c r="J489" i="12"/>
  <c r="K489" i="12"/>
  <c r="L489" i="12"/>
  <c r="G490" i="12"/>
  <c r="J490" i="12"/>
  <c r="K490" i="12"/>
  <c r="L490" i="12"/>
  <c r="G491" i="12"/>
  <c r="J491" i="12"/>
  <c r="K491" i="12"/>
  <c r="L491" i="12"/>
  <c r="G492" i="12"/>
  <c r="J492" i="12"/>
  <c r="K492" i="12"/>
  <c r="L492" i="12"/>
  <c r="G493" i="12"/>
  <c r="J493" i="12"/>
  <c r="K493" i="12"/>
  <c r="L493" i="12"/>
  <c r="G494" i="12"/>
  <c r="J494" i="12"/>
  <c r="K494" i="12"/>
  <c r="L494" i="12"/>
  <c r="G495" i="12"/>
  <c r="J495" i="12"/>
  <c r="K495" i="12"/>
  <c r="L495" i="12"/>
  <c r="G496" i="12"/>
  <c r="J496" i="12"/>
  <c r="K496" i="12"/>
  <c r="L496" i="12"/>
  <c r="G497" i="12"/>
  <c r="J497" i="12"/>
  <c r="K497" i="12"/>
  <c r="L497" i="12"/>
  <c r="G498" i="12"/>
  <c r="J498" i="12"/>
  <c r="K498" i="12"/>
  <c r="L498" i="12"/>
  <c r="G499" i="12"/>
  <c r="J499" i="12"/>
  <c r="K499" i="12"/>
  <c r="L499" i="12"/>
  <c r="G500" i="12"/>
  <c r="J500" i="12"/>
  <c r="K500" i="12"/>
  <c r="L500" i="12"/>
  <c r="G503" i="12"/>
  <c r="J503" i="12"/>
  <c r="K503" i="12"/>
  <c r="L503" i="12"/>
  <c r="G504" i="12"/>
  <c r="J504" i="12"/>
  <c r="K504" i="12"/>
  <c r="L504" i="12"/>
  <c r="G505" i="12"/>
  <c r="J505" i="12"/>
  <c r="K505" i="12"/>
  <c r="L505" i="12"/>
  <c r="G506" i="12"/>
  <c r="J506" i="12"/>
  <c r="K506" i="12"/>
  <c r="L506" i="12"/>
  <c r="G507" i="12"/>
  <c r="J507" i="12"/>
  <c r="K507" i="12"/>
  <c r="L507" i="12"/>
  <c r="G508" i="12"/>
  <c r="J508" i="12"/>
  <c r="K508" i="12"/>
  <c r="L508" i="12"/>
  <c r="G509" i="12"/>
  <c r="J509" i="12"/>
  <c r="K509" i="12"/>
  <c r="L509" i="12"/>
  <c r="G510" i="12"/>
  <c r="J510" i="12"/>
  <c r="K510" i="12"/>
  <c r="L510" i="12"/>
  <c r="G511" i="12"/>
  <c r="J511" i="12"/>
  <c r="K511" i="12"/>
  <c r="L511" i="12"/>
  <c r="G512" i="12"/>
  <c r="J512" i="12"/>
  <c r="K512" i="12"/>
  <c r="L512" i="12"/>
  <c r="G513" i="12"/>
  <c r="J513" i="12"/>
  <c r="K513" i="12"/>
  <c r="L513" i="12"/>
  <c r="G514" i="12"/>
  <c r="J514" i="12"/>
  <c r="K514" i="12"/>
  <c r="L514" i="12"/>
  <c r="G515" i="12"/>
  <c r="J515" i="12"/>
  <c r="K515" i="12"/>
  <c r="L515" i="12"/>
  <c r="G516" i="12"/>
  <c r="J516" i="12"/>
  <c r="K516" i="12"/>
  <c r="L516" i="12"/>
  <c r="G517" i="12"/>
  <c r="J517" i="12"/>
  <c r="K517" i="12"/>
  <c r="L517" i="12"/>
  <c r="G518" i="12"/>
  <c r="J518" i="12"/>
  <c r="K518" i="12"/>
  <c r="L518" i="12"/>
  <c r="G519" i="12"/>
  <c r="J519" i="12"/>
  <c r="K519" i="12"/>
  <c r="L519" i="12"/>
  <c r="G520" i="12"/>
  <c r="J520" i="12"/>
  <c r="K520" i="12"/>
  <c r="L520" i="12"/>
  <c r="G521" i="12"/>
  <c r="J521" i="12"/>
  <c r="K521" i="12"/>
  <c r="L521" i="12"/>
  <c r="G522" i="12"/>
  <c r="J522" i="12"/>
  <c r="K522" i="12"/>
  <c r="L522" i="12"/>
  <c r="G523" i="12"/>
  <c r="J523" i="12"/>
  <c r="K523" i="12"/>
  <c r="L523" i="12"/>
  <c r="G524" i="12"/>
  <c r="J524" i="12"/>
  <c r="K524" i="12"/>
  <c r="L524" i="12"/>
  <c r="G525" i="12"/>
  <c r="J525" i="12"/>
  <c r="K525" i="12"/>
  <c r="L525" i="12"/>
  <c r="G526" i="12"/>
  <c r="J526" i="12"/>
  <c r="K526" i="12"/>
  <c r="L526" i="12"/>
  <c r="G527" i="12"/>
  <c r="J527" i="12"/>
  <c r="K527" i="12"/>
  <c r="L527" i="12"/>
  <c r="G528" i="12"/>
  <c r="J528" i="12"/>
  <c r="K528" i="12"/>
  <c r="L528" i="12"/>
  <c r="G529" i="12"/>
  <c r="J529" i="12"/>
  <c r="K529" i="12"/>
  <c r="L529" i="12"/>
  <c r="G530" i="12"/>
  <c r="J530" i="12"/>
  <c r="K530" i="12"/>
  <c r="L530" i="12"/>
  <c r="G531" i="12"/>
  <c r="J531" i="12"/>
  <c r="K531" i="12"/>
  <c r="L531" i="12"/>
  <c r="G532" i="12"/>
  <c r="J532" i="12"/>
  <c r="K532" i="12"/>
  <c r="L532" i="12"/>
  <c r="G533" i="12"/>
  <c r="J533" i="12"/>
  <c r="K533" i="12"/>
  <c r="L533" i="12"/>
  <c r="G534" i="12"/>
  <c r="J534" i="12"/>
  <c r="K534" i="12"/>
  <c r="L534" i="12"/>
  <c r="G535" i="12"/>
  <c r="J535" i="12"/>
  <c r="K535" i="12"/>
  <c r="L535" i="12"/>
  <c r="G536" i="12"/>
  <c r="J536" i="12"/>
  <c r="K536" i="12"/>
  <c r="L536" i="12"/>
  <c r="G537" i="12"/>
  <c r="J537" i="12"/>
  <c r="K537" i="12"/>
  <c r="L537" i="12"/>
  <c r="G538" i="12"/>
  <c r="J538" i="12"/>
  <c r="K538" i="12"/>
  <c r="L538" i="12"/>
  <c r="G539" i="12"/>
  <c r="J539" i="12"/>
  <c r="K539" i="12"/>
  <c r="L539" i="12"/>
  <c r="G540" i="12"/>
  <c r="J540" i="12"/>
  <c r="K540" i="12"/>
  <c r="L540" i="12"/>
  <c r="G541" i="12"/>
  <c r="J541" i="12"/>
  <c r="K541" i="12"/>
  <c r="L541" i="12"/>
  <c r="G542" i="12"/>
  <c r="J542" i="12"/>
  <c r="K542" i="12"/>
  <c r="L542" i="12"/>
  <c r="G543" i="12"/>
  <c r="J543" i="12"/>
  <c r="K543" i="12"/>
  <c r="L543" i="12"/>
  <c r="G544" i="12"/>
  <c r="J544" i="12"/>
  <c r="K544" i="12"/>
  <c r="L544" i="12"/>
  <c r="G545" i="12"/>
  <c r="J545" i="12"/>
  <c r="K545" i="12"/>
  <c r="L545" i="12"/>
  <c r="G546" i="12"/>
  <c r="J546" i="12"/>
  <c r="K546" i="12"/>
  <c r="L546" i="12"/>
  <c r="G547" i="12"/>
  <c r="J547" i="12"/>
  <c r="K547" i="12"/>
  <c r="L547" i="12"/>
  <c r="G548" i="12"/>
  <c r="J548" i="12"/>
  <c r="K548" i="12"/>
  <c r="L548" i="12"/>
  <c r="G549" i="12"/>
  <c r="J549" i="12"/>
  <c r="K549" i="12"/>
  <c r="L549" i="12"/>
  <c r="G550" i="12"/>
  <c r="J550" i="12"/>
  <c r="K550" i="12"/>
  <c r="L550" i="12"/>
  <c r="G551" i="12"/>
  <c r="J551" i="12"/>
  <c r="K551" i="12"/>
  <c r="L551" i="12"/>
  <c r="G552" i="12"/>
  <c r="J552" i="12"/>
  <c r="K552" i="12"/>
  <c r="L552" i="12"/>
  <c r="G553" i="12"/>
  <c r="J553" i="12"/>
  <c r="K553" i="12"/>
  <c r="L553" i="12"/>
  <c r="G554" i="12"/>
  <c r="J554" i="12"/>
  <c r="K554" i="12"/>
  <c r="L554" i="12"/>
  <c r="G555" i="12"/>
  <c r="J555" i="12"/>
  <c r="K555" i="12"/>
  <c r="L555" i="12"/>
  <c r="G556" i="12"/>
  <c r="J556" i="12"/>
  <c r="K556" i="12"/>
  <c r="L556" i="12"/>
  <c r="G557" i="12"/>
  <c r="J557" i="12"/>
  <c r="K557" i="12"/>
  <c r="L557" i="12"/>
  <c r="G558" i="12"/>
  <c r="J558" i="12"/>
  <c r="K558" i="12"/>
  <c r="L558" i="12"/>
  <c r="G559" i="12"/>
  <c r="J559" i="12"/>
  <c r="K559" i="12"/>
  <c r="L559" i="12"/>
  <c r="G560" i="12"/>
  <c r="J560" i="12"/>
  <c r="K560" i="12"/>
  <c r="L560" i="12"/>
  <c r="G561" i="12"/>
  <c r="J561" i="12"/>
  <c r="K561" i="12"/>
  <c r="L561" i="12"/>
  <c r="G562" i="12"/>
  <c r="J562" i="12"/>
  <c r="K562" i="12"/>
  <c r="L562" i="12"/>
  <c r="G563" i="12"/>
  <c r="J563" i="12"/>
  <c r="K563" i="12"/>
  <c r="L563" i="12"/>
  <c r="G564" i="12"/>
  <c r="J564" i="12"/>
  <c r="K564" i="12"/>
  <c r="L564" i="12"/>
  <c r="G565" i="12"/>
  <c r="J565" i="12"/>
  <c r="K565" i="12"/>
  <c r="L565" i="12"/>
  <c r="G566" i="12"/>
  <c r="J566" i="12"/>
  <c r="K566" i="12"/>
  <c r="L566" i="12"/>
  <c r="G567" i="12"/>
  <c r="J567" i="12"/>
  <c r="K567" i="12"/>
  <c r="L567" i="12"/>
  <c r="G568" i="12"/>
  <c r="J568" i="12"/>
  <c r="K568" i="12"/>
  <c r="L568" i="12"/>
  <c r="G569" i="12"/>
  <c r="J569" i="12"/>
  <c r="K569" i="12"/>
  <c r="L569" i="12"/>
  <c r="G570" i="12"/>
  <c r="J570" i="12"/>
  <c r="K570" i="12"/>
  <c r="L570" i="12"/>
  <c r="G571" i="12"/>
  <c r="J571" i="12"/>
  <c r="K571" i="12"/>
  <c r="L571" i="12"/>
  <c r="G572" i="12"/>
  <c r="J572" i="12"/>
  <c r="K572" i="12"/>
  <c r="L572" i="12"/>
  <c r="G573" i="12"/>
  <c r="J573" i="12"/>
  <c r="K573" i="12"/>
  <c r="L573" i="12"/>
  <c r="G574" i="12"/>
  <c r="J574" i="12"/>
  <c r="K574" i="12"/>
  <c r="L574" i="12"/>
  <c r="G575" i="12"/>
  <c r="J575" i="12"/>
  <c r="K575" i="12"/>
  <c r="L575" i="12"/>
  <c r="G576" i="12"/>
  <c r="J576" i="12"/>
  <c r="K576" i="12"/>
  <c r="L576" i="12"/>
  <c r="G577" i="12"/>
  <c r="J577" i="12"/>
  <c r="K577" i="12"/>
  <c r="L577" i="12"/>
  <c r="G578" i="12"/>
  <c r="J578" i="12"/>
  <c r="K578" i="12"/>
  <c r="L578" i="12"/>
  <c r="G579" i="12"/>
  <c r="J579" i="12"/>
  <c r="K579" i="12"/>
  <c r="L579" i="12"/>
  <c r="G580" i="12"/>
  <c r="J580" i="12"/>
  <c r="K580" i="12"/>
  <c r="L580" i="12"/>
  <c r="G581" i="12"/>
  <c r="J581" i="12"/>
  <c r="K581" i="12"/>
  <c r="L581" i="12"/>
  <c r="G582" i="12"/>
  <c r="J582" i="12"/>
  <c r="K582" i="12"/>
  <c r="L582" i="12"/>
  <c r="G583" i="12"/>
  <c r="J583" i="12"/>
  <c r="K583" i="12"/>
  <c r="L583" i="12"/>
  <c r="G584" i="12"/>
  <c r="J584" i="12"/>
  <c r="K584" i="12"/>
  <c r="L584" i="12"/>
  <c r="G585" i="12"/>
  <c r="J585" i="12"/>
  <c r="K585" i="12"/>
  <c r="L585" i="12"/>
  <c r="G586" i="12"/>
  <c r="J586" i="12"/>
  <c r="K586" i="12"/>
  <c r="L586" i="12"/>
  <c r="G587" i="12"/>
  <c r="J587" i="12"/>
  <c r="K587" i="12"/>
  <c r="L587" i="12"/>
  <c r="G588" i="12"/>
  <c r="J588" i="12"/>
  <c r="K588" i="12"/>
  <c r="L588" i="12"/>
  <c r="G589" i="12"/>
  <c r="J589" i="12"/>
  <c r="K589" i="12"/>
  <c r="L589" i="12"/>
  <c r="G590" i="12"/>
  <c r="J590" i="12"/>
  <c r="K590" i="12"/>
  <c r="L590" i="12"/>
  <c r="G591" i="12"/>
  <c r="J591" i="12"/>
  <c r="K591" i="12"/>
  <c r="L591" i="12"/>
  <c r="G592" i="12"/>
  <c r="J592" i="12"/>
  <c r="K592" i="12"/>
  <c r="L592" i="12"/>
  <c r="G593" i="12"/>
  <c r="J593" i="12"/>
  <c r="K593" i="12"/>
  <c r="L593" i="12"/>
  <c r="G594" i="12"/>
  <c r="J594" i="12"/>
  <c r="K594" i="12"/>
  <c r="L594" i="12"/>
  <c r="G595" i="12"/>
  <c r="J595" i="12"/>
  <c r="K595" i="12"/>
  <c r="L595" i="12"/>
  <c r="G596" i="12"/>
  <c r="J596" i="12"/>
  <c r="K596" i="12"/>
  <c r="L596" i="12"/>
  <c r="G597" i="12"/>
  <c r="J597" i="12"/>
  <c r="K597" i="12"/>
  <c r="L597" i="12"/>
  <c r="G598" i="12"/>
  <c r="J598" i="12"/>
  <c r="K598" i="12"/>
  <c r="L598" i="12"/>
  <c r="G599" i="12"/>
  <c r="J599" i="12"/>
  <c r="K599" i="12"/>
  <c r="L599" i="12"/>
  <c r="G600" i="12"/>
  <c r="J600" i="12"/>
  <c r="K600" i="12"/>
  <c r="L600" i="12"/>
  <c r="G601" i="12"/>
  <c r="J601" i="12"/>
  <c r="K601" i="12"/>
  <c r="L601" i="12"/>
  <c r="G602" i="12"/>
  <c r="J602" i="12"/>
  <c r="K602" i="12"/>
  <c r="L602" i="12"/>
  <c r="G603" i="12"/>
  <c r="J603" i="12"/>
  <c r="K603" i="12"/>
  <c r="L603" i="12"/>
  <c r="G604" i="12"/>
  <c r="J604" i="12"/>
  <c r="K604" i="12"/>
  <c r="L604" i="12"/>
  <c r="G605" i="12"/>
  <c r="J605" i="12"/>
  <c r="K605" i="12"/>
  <c r="L605" i="12"/>
  <c r="G606" i="12"/>
  <c r="J606" i="12"/>
  <c r="K606" i="12"/>
  <c r="L606" i="12"/>
  <c r="G607" i="12"/>
  <c r="J607" i="12"/>
  <c r="K607" i="12"/>
  <c r="L607" i="12"/>
  <c r="G608" i="12"/>
  <c r="J608" i="12"/>
  <c r="K608" i="12"/>
  <c r="L608" i="12"/>
  <c r="G609" i="12"/>
  <c r="J609" i="12"/>
  <c r="K609" i="12"/>
  <c r="L609" i="12"/>
  <c r="G610" i="12"/>
  <c r="J610" i="12"/>
  <c r="K610" i="12"/>
  <c r="L610" i="12"/>
  <c r="G611" i="12"/>
  <c r="J611" i="12"/>
  <c r="K611" i="12"/>
  <c r="L611" i="12"/>
  <c r="G612" i="12"/>
  <c r="J612" i="12"/>
  <c r="K612" i="12"/>
  <c r="L612" i="12"/>
  <c r="G613" i="12"/>
  <c r="J613" i="12"/>
  <c r="K613" i="12"/>
  <c r="L613" i="12"/>
  <c r="G614" i="12"/>
  <c r="J614" i="12"/>
  <c r="K614" i="12"/>
  <c r="L614" i="12"/>
  <c r="G615" i="12"/>
  <c r="J615" i="12"/>
  <c r="K615" i="12"/>
  <c r="L615" i="12"/>
  <c r="G616" i="12"/>
  <c r="J616" i="12"/>
  <c r="K616" i="12"/>
  <c r="L616" i="12"/>
  <c r="G617" i="12"/>
  <c r="J617" i="12"/>
  <c r="K617" i="12"/>
  <c r="L617" i="12"/>
  <c r="G618" i="12"/>
  <c r="J618" i="12"/>
  <c r="K618" i="12"/>
  <c r="L618" i="12"/>
  <c r="G619" i="12"/>
  <c r="J619" i="12"/>
  <c r="K619" i="12"/>
  <c r="L619" i="12"/>
  <c r="G620" i="12"/>
  <c r="J620" i="12"/>
  <c r="K620" i="12"/>
  <c r="L620" i="12"/>
  <c r="G621" i="12"/>
  <c r="J621" i="12"/>
  <c r="K621" i="12"/>
  <c r="L621" i="12"/>
  <c r="G622" i="12"/>
  <c r="J622" i="12"/>
  <c r="K622" i="12"/>
  <c r="L622" i="12"/>
  <c r="G623" i="12"/>
  <c r="J623" i="12"/>
  <c r="K623" i="12"/>
  <c r="L623" i="12"/>
  <c r="G624" i="12"/>
  <c r="J624" i="12"/>
  <c r="K624" i="12"/>
  <c r="L624" i="12"/>
  <c r="G625" i="12"/>
  <c r="J625" i="12"/>
  <c r="K625" i="12"/>
  <c r="L625" i="12"/>
  <c r="G626" i="12"/>
  <c r="J626" i="12"/>
  <c r="K626" i="12"/>
  <c r="L626" i="12"/>
  <c r="G627" i="12"/>
  <c r="J627" i="12"/>
  <c r="K627" i="12"/>
  <c r="L627" i="12"/>
  <c r="G628" i="12"/>
  <c r="J628" i="12"/>
  <c r="K628" i="12"/>
  <c r="L628" i="12"/>
  <c r="G629" i="12"/>
  <c r="J629" i="12"/>
  <c r="K629" i="12"/>
  <c r="L629" i="12"/>
  <c r="G630" i="12"/>
  <c r="J630" i="12"/>
  <c r="K630" i="12"/>
  <c r="L630" i="12"/>
  <c r="G631" i="12"/>
  <c r="J631" i="12"/>
  <c r="K631" i="12"/>
  <c r="L631" i="12"/>
  <c r="G632" i="12"/>
  <c r="J632" i="12"/>
  <c r="K632" i="12"/>
  <c r="L632" i="12"/>
  <c r="G633" i="12"/>
  <c r="J633" i="12"/>
  <c r="K633" i="12"/>
  <c r="L633" i="12"/>
  <c r="G634" i="12"/>
  <c r="J634" i="12"/>
  <c r="K634" i="12"/>
  <c r="L634" i="12"/>
  <c r="G635" i="12"/>
  <c r="J635" i="12"/>
  <c r="K635" i="12"/>
  <c r="L635" i="12"/>
  <c r="G636" i="12"/>
  <c r="J636" i="12"/>
  <c r="K636" i="12"/>
  <c r="L636" i="12"/>
  <c r="G637" i="12"/>
  <c r="J637" i="12"/>
  <c r="K637" i="12"/>
  <c r="L637" i="12"/>
  <c r="G638" i="12"/>
  <c r="J638" i="12"/>
  <c r="K638" i="12"/>
  <c r="L638" i="12"/>
  <c r="G639" i="12"/>
  <c r="J639" i="12"/>
  <c r="K639" i="12"/>
  <c r="L639" i="12"/>
  <c r="G640" i="12"/>
  <c r="J640" i="12"/>
  <c r="K640" i="12"/>
  <c r="L640" i="12"/>
  <c r="G641" i="12"/>
  <c r="J641" i="12"/>
  <c r="K641" i="12"/>
  <c r="L641" i="12"/>
  <c r="G642" i="12"/>
  <c r="J642" i="12"/>
  <c r="K642" i="12"/>
  <c r="L642" i="12"/>
  <c r="G643" i="12"/>
  <c r="J643" i="12"/>
  <c r="K643" i="12"/>
  <c r="L643" i="12"/>
  <c r="G644" i="12"/>
  <c r="J644" i="12"/>
  <c r="K644" i="12"/>
  <c r="L644" i="12"/>
  <c r="G645" i="12"/>
  <c r="J645" i="12"/>
  <c r="K645" i="12"/>
  <c r="L645" i="12"/>
  <c r="G646" i="12"/>
  <c r="J646" i="12"/>
  <c r="K646" i="12"/>
  <c r="L646" i="12"/>
  <c r="G647" i="12"/>
  <c r="J647" i="12"/>
  <c r="K647" i="12"/>
  <c r="L647" i="12"/>
  <c r="G648" i="12"/>
  <c r="J648" i="12"/>
  <c r="K648" i="12"/>
  <c r="L648" i="12"/>
  <c r="G649" i="12"/>
  <c r="J649" i="12"/>
  <c r="K649" i="12"/>
  <c r="L649" i="12"/>
  <c r="G650" i="12"/>
  <c r="J650" i="12"/>
  <c r="K650" i="12"/>
  <c r="L650" i="12"/>
  <c r="G651" i="12"/>
  <c r="J651" i="12"/>
  <c r="K651" i="12"/>
  <c r="L651" i="12"/>
  <c r="G652" i="12"/>
  <c r="J652" i="12"/>
  <c r="K652" i="12"/>
  <c r="L652" i="12"/>
  <c r="G653" i="12"/>
  <c r="J653" i="12"/>
  <c r="K653" i="12"/>
  <c r="L653" i="12"/>
  <c r="G654" i="12"/>
  <c r="J654" i="12"/>
  <c r="K654" i="12"/>
  <c r="L654" i="12"/>
  <c r="G655" i="12"/>
  <c r="J655" i="12"/>
  <c r="K655" i="12"/>
  <c r="L655" i="12"/>
  <c r="G656" i="12"/>
  <c r="J656" i="12"/>
  <c r="K656" i="12"/>
  <c r="L656" i="12"/>
  <c r="G657" i="12"/>
  <c r="J657" i="12"/>
  <c r="K657" i="12"/>
  <c r="L657" i="12"/>
  <c r="G658" i="12"/>
  <c r="J658" i="12"/>
  <c r="K658" i="12"/>
  <c r="L658" i="12"/>
  <c r="G659" i="12"/>
  <c r="J659" i="12"/>
  <c r="K659" i="12"/>
  <c r="L659" i="12"/>
  <c r="G660" i="12"/>
  <c r="J660" i="12"/>
  <c r="K660" i="12"/>
  <c r="L660" i="12"/>
  <c r="G661" i="12"/>
  <c r="J661" i="12"/>
  <c r="K661" i="12"/>
  <c r="L661" i="12"/>
  <c r="G662" i="12"/>
  <c r="J662" i="12"/>
  <c r="K662" i="12"/>
  <c r="L662" i="12"/>
  <c r="G663" i="12"/>
  <c r="J663" i="12"/>
  <c r="K663" i="12"/>
  <c r="L663" i="12"/>
  <c r="G664" i="12"/>
  <c r="J664" i="12"/>
  <c r="K664" i="12"/>
  <c r="L664" i="12"/>
  <c r="G665" i="12"/>
  <c r="J665" i="12"/>
  <c r="K665" i="12"/>
  <c r="L665" i="12"/>
  <c r="G666" i="12"/>
  <c r="J666" i="12"/>
  <c r="K666" i="12"/>
  <c r="L666" i="12"/>
  <c r="G667" i="12"/>
  <c r="J667" i="12"/>
  <c r="K667" i="12"/>
  <c r="L667" i="12"/>
  <c r="G668" i="12"/>
  <c r="J668" i="12"/>
  <c r="K668" i="12"/>
  <c r="L668" i="12"/>
  <c r="G669" i="12"/>
  <c r="J669" i="12"/>
  <c r="K669" i="12"/>
  <c r="L669" i="12"/>
  <c r="G670" i="12"/>
  <c r="J670" i="12"/>
  <c r="K670" i="12"/>
  <c r="L670" i="12"/>
  <c r="G671" i="12"/>
  <c r="J671" i="12"/>
  <c r="K671" i="12"/>
  <c r="L671" i="12"/>
  <c r="G672" i="12"/>
  <c r="J672" i="12"/>
  <c r="K672" i="12"/>
  <c r="L672" i="12"/>
  <c r="G673" i="12"/>
  <c r="J673" i="12"/>
  <c r="K673" i="12"/>
  <c r="L673" i="12"/>
  <c r="G674" i="12"/>
  <c r="J674" i="12"/>
  <c r="K674" i="12"/>
  <c r="L674" i="12"/>
  <c r="G675" i="12"/>
  <c r="J675" i="12"/>
  <c r="K675" i="12"/>
  <c r="L675" i="12"/>
  <c r="G676" i="12"/>
  <c r="J676" i="12"/>
  <c r="K676" i="12"/>
  <c r="L676" i="12"/>
  <c r="G677" i="12"/>
  <c r="J677" i="12"/>
  <c r="K677" i="12"/>
  <c r="L677" i="12"/>
  <c r="G678" i="12"/>
  <c r="J678" i="12"/>
  <c r="K678" i="12"/>
  <c r="L678" i="12"/>
  <c r="G679" i="12"/>
  <c r="J679" i="12"/>
  <c r="K679" i="12"/>
  <c r="L679" i="12"/>
  <c r="G680" i="12"/>
  <c r="J680" i="12"/>
  <c r="K680" i="12"/>
  <c r="L680" i="12"/>
  <c r="G681" i="12"/>
  <c r="J681" i="12"/>
  <c r="K681" i="12"/>
  <c r="L681" i="12"/>
  <c r="G682" i="12"/>
  <c r="J682" i="12"/>
  <c r="K682" i="12"/>
  <c r="L682" i="12"/>
  <c r="G683" i="12"/>
  <c r="J683" i="12"/>
  <c r="K683" i="12"/>
  <c r="L683" i="12"/>
  <c r="G684" i="12"/>
  <c r="J684" i="12"/>
  <c r="K684" i="12"/>
  <c r="L684" i="12"/>
  <c r="G685" i="12"/>
  <c r="J685" i="12"/>
  <c r="K685" i="12"/>
  <c r="L685" i="12"/>
  <c r="G686" i="12"/>
  <c r="J686" i="12"/>
  <c r="K686" i="12"/>
  <c r="L686" i="12"/>
  <c r="G687" i="12"/>
  <c r="J687" i="12"/>
  <c r="K687" i="12"/>
  <c r="L687" i="12"/>
  <c r="G688" i="12"/>
  <c r="J688" i="12"/>
  <c r="K688" i="12"/>
  <c r="L688" i="12"/>
  <c r="G689" i="12"/>
  <c r="J689" i="12"/>
  <c r="K689" i="12"/>
  <c r="L689" i="12"/>
  <c r="G690" i="12"/>
  <c r="J690" i="12"/>
  <c r="K690" i="12"/>
  <c r="L690" i="12"/>
  <c r="G691" i="12"/>
  <c r="J691" i="12"/>
  <c r="K691" i="12"/>
  <c r="L691" i="12"/>
  <c r="G692" i="12"/>
  <c r="J692" i="12"/>
  <c r="K692" i="12"/>
  <c r="L692" i="12"/>
  <c r="G693" i="12"/>
  <c r="J693" i="12"/>
  <c r="K693" i="12"/>
  <c r="L693" i="12"/>
  <c r="G694" i="12"/>
  <c r="J694" i="12"/>
  <c r="K694" i="12"/>
  <c r="L694" i="12"/>
  <c r="G695" i="12"/>
  <c r="J695" i="12"/>
  <c r="K695" i="12"/>
  <c r="L695" i="12"/>
  <c r="G696" i="12"/>
  <c r="J696" i="12"/>
  <c r="K696" i="12"/>
  <c r="L696" i="12"/>
  <c r="G697" i="12"/>
  <c r="J697" i="12"/>
  <c r="K697" i="12"/>
  <c r="L697" i="12"/>
  <c r="G698" i="12"/>
  <c r="J698" i="12"/>
  <c r="K698" i="12"/>
  <c r="L698" i="12"/>
  <c r="G699" i="12"/>
  <c r="J699" i="12"/>
  <c r="K699" i="12"/>
  <c r="L699" i="12"/>
  <c r="G700" i="12"/>
  <c r="J700" i="12"/>
  <c r="K700" i="12"/>
  <c r="L700" i="12"/>
  <c r="G701" i="12"/>
  <c r="J701" i="12"/>
  <c r="K701" i="12"/>
  <c r="L701" i="12"/>
  <c r="G702" i="12"/>
  <c r="J702" i="12"/>
  <c r="K702" i="12"/>
  <c r="L702" i="12"/>
  <c r="G703" i="12"/>
  <c r="J703" i="12"/>
  <c r="K703" i="12"/>
  <c r="L703" i="12"/>
  <c r="G704" i="12"/>
  <c r="J704" i="12"/>
  <c r="K704" i="12"/>
  <c r="L704" i="12"/>
  <c r="G705" i="12"/>
  <c r="J705" i="12"/>
  <c r="K705" i="12"/>
  <c r="L705" i="12"/>
  <c r="G706" i="12"/>
  <c r="J706" i="12"/>
  <c r="K706" i="12"/>
  <c r="L706" i="12"/>
  <c r="G707" i="12"/>
  <c r="J707" i="12"/>
  <c r="K707" i="12"/>
  <c r="L707" i="12"/>
  <c r="G708" i="12"/>
  <c r="J708" i="12"/>
  <c r="K708" i="12"/>
  <c r="L708" i="12"/>
  <c r="G709" i="12"/>
  <c r="J709" i="12"/>
  <c r="K709" i="12"/>
  <c r="L709" i="12"/>
  <c r="G710" i="12"/>
  <c r="J710" i="12"/>
  <c r="K710" i="12"/>
  <c r="L710" i="12"/>
  <c r="G711" i="12"/>
  <c r="J711" i="12"/>
  <c r="K711" i="12"/>
  <c r="L711" i="12"/>
  <c r="G712" i="12"/>
  <c r="J712" i="12"/>
  <c r="K712" i="12"/>
  <c r="L712" i="12"/>
  <c r="G713" i="12"/>
  <c r="J713" i="12"/>
  <c r="K713" i="12"/>
  <c r="L713" i="12"/>
  <c r="G714" i="12"/>
  <c r="J714" i="12"/>
  <c r="K714" i="12"/>
  <c r="L714" i="12"/>
  <c r="G715" i="12"/>
  <c r="J715" i="12"/>
  <c r="K715" i="12"/>
  <c r="L715" i="12"/>
  <c r="G716" i="12"/>
  <c r="J716" i="12"/>
  <c r="K716" i="12"/>
  <c r="L716" i="12"/>
  <c r="G717" i="12"/>
  <c r="J717" i="12"/>
  <c r="K717" i="12"/>
  <c r="L717" i="12"/>
  <c r="G718" i="12"/>
  <c r="J718" i="12"/>
  <c r="K718" i="12"/>
  <c r="L718" i="12"/>
  <c r="G719" i="12"/>
  <c r="J719" i="12"/>
  <c r="K719" i="12"/>
  <c r="L719" i="12"/>
  <c r="G720" i="12"/>
  <c r="J720" i="12"/>
  <c r="K720" i="12"/>
  <c r="L720" i="12"/>
  <c r="G721" i="12"/>
  <c r="J721" i="12"/>
  <c r="K721" i="12"/>
  <c r="L721" i="12"/>
  <c r="G722" i="12"/>
  <c r="J722" i="12"/>
  <c r="K722" i="12"/>
  <c r="L722" i="12"/>
  <c r="G723" i="12"/>
  <c r="J723" i="12"/>
  <c r="K723" i="12"/>
  <c r="L723" i="12"/>
  <c r="G724" i="12"/>
  <c r="J724" i="12"/>
  <c r="K724" i="12"/>
  <c r="L724" i="12"/>
  <c r="G725" i="12"/>
  <c r="J725" i="12"/>
  <c r="K725" i="12"/>
  <c r="L725" i="12"/>
  <c r="G726" i="12"/>
  <c r="J726" i="12"/>
  <c r="K726" i="12"/>
  <c r="L726" i="12"/>
  <c r="G727" i="12"/>
  <c r="J727" i="12"/>
  <c r="K727" i="12"/>
  <c r="L727" i="12"/>
  <c r="G728" i="12"/>
  <c r="J728" i="12"/>
  <c r="K728" i="12"/>
  <c r="L728" i="12"/>
  <c r="G729" i="12"/>
  <c r="J729" i="12"/>
  <c r="K729" i="12"/>
  <c r="L729" i="12"/>
  <c r="G730" i="12"/>
  <c r="J730" i="12"/>
  <c r="K730" i="12"/>
  <c r="L730" i="12"/>
  <c r="G731" i="12"/>
  <c r="J731" i="12"/>
  <c r="K731" i="12"/>
  <c r="L731" i="12"/>
  <c r="G732" i="12"/>
  <c r="J732" i="12"/>
  <c r="K732" i="12"/>
  <c r="L732" i="12"/>
  <c r="G733" i="12"/>
  <c r="J733" i="12"/>
  <c r="K733" i="12"/>
  <c r="L733" i="12"/>
  <c r="G734" i="12"/>
  <c r="J734" i="12"/>
  <c r="K734" i="12"/>
  <c r="L734" i="12"/>
  <c r="G735" i="12"/>
  <c r="J735" i="12"/>
  <c r="K735" i="12"/>
  <c r="L735" i="12"/>
  <c r="G736" i="12"/>
  <c r="J736" i="12"/>
  <c r="K736" i="12"/>
  <c r="L736" i="12"/>
  <c r="G737" i="12"/>
  <c r="J737" i="12"/>
  <c r="K737" i="12"/>
  <c r="L737" i="12"/>
  <c r="G738" i="12"/>
  <c r="J738" i="12"/>
  <c r="K738" i="12"/>
  <c r="L738" i="12"/>
  <c r="G739" i="12"/>
  <c r="J739" i="12"/>
  <c r="K739" i="12"/>
  <c r="L739" i="12"/>
  <c r="G740" i="12"/>
  <c r="J740" i="12"/>
  <c r="K740" i="12"/>
  <c r="L740" i="12"/>
  <c r="G741" i="12"/>
  <c r="J741" i="12"/>
  <c r="K741" i="12"/>
  <c r="L741" i="12"/>
  <c r="G742" i="12"/>
  <c r="J742" i="12"/>
  <c r="K742" i="12"/>
  <c r="L742" i="12"/>
  <c r="G743" i="12"/>
  <c r="J743" i="12"/>
  <c r="K743" i="12"/>
  <c r="L743" i="12"/>
  <c r="G744" i="12"/>
  <c r="J744" i="12"/>
  <c r="K744" i="12"/>
  <c r="L744" i="12"/>
  <c r="G745" i="12"/>
  <c r="J745" i="12"/>
  <c r="K745" i="12"/>
  <c r="L745" i="12"/>
  <c r="G746" i="12"/>
  <c r="J746" i="12"/>
  <c r="K746" i="12"/>
  <c r="L746" i="12"/>
  <c r="G747" i="12"/>
  <c r="J747" i="12"/>
  <c r="K747" i="12"/>
  <c r="L747" i="12"/>
  <c r="G748" i="12"/>
  <c r="J748" i="12"/>
  <c r="K748" i="12"/>
  <c r="L748" i="12"/>
  <c r="G749" i="12"/>
  <c r="J749" i="12"/>
  <c r="K749" i="12"/>
  <c r="L749" i="12"/>
  <c r="G750" i="12"/>
  <c r="J750" i="12"/>
  <c r="K750" i="12"/>
  <c r="L750" i="12"/>
  <c r="G751" i="12"/>
  <c r="J751" i="12"/>
  <c r="K751" i="12"/>
  <c r="L751" i="12"/>
  <c r="G752" i="12"/>
  <c r="J752" i="12"/>
  <c r="K752" i="12"/>
  <c r="L752" i="12"/>
  <c r="G753" i="12"/>
  <c r="J753" i="12"/>
  <c r="K753" i="12"/>
  <c r="L753" i="12"/>
  <c r="G754" i="12"/>
  <c r="J754" i="12"/>
  <c r="K754" i="12"/>
  <c r="L754" i="12"/>
  <c r="G755" i="12"/>
  <c r="J755" i="12"/>
  <c r="K755" i="12"/>
  <c r="L755" i="12"/>
  <c r="G756" i="12"/>
  <c r="J756" i="12"/>
  <c r="K756" i="12"/>
  <c r="L756" i="12"/>
  <c r="G757" i="12"/>
  <c r="J757" i="12"/>
  <c r="K757" i="12"/>
  <c r="L757" i="12"/>
  <c r="G758" i="12"/>
  <c r="J758" i="12"/>
  <c r="K758" i="12"/>
  <c r="L758" i="12"/>
  <c r="G759" i="12"/>
  <c r="J759" i="12"/>
  <c r="K759" i="12"/>
  <c r="L759" i="12"/>
  <c r="G760" i="12"/>
  <c r="J760" i="12"/>
  <c r="K760" i="12"/>
  <c r="L760" i="12"/>
  <c r="G761" i="12"/>
  <c r="J761" i="12"/>
  <c r="K761" i="12"/>
  <c r="L761" i="12"/>
  <c r="G762" i="12"/>
  <c r="J762" i="12"/>
  <c r="K762" i="12"/>
  <c r="L762" i="12"/>
  <c r="G763" i="12"/>
  <c r="J763" i="12"/>
  <c r="K763" i="12"/>
  <c r="L763" i="12"/>
  <c r="G764" i="12"/>
  <c r="J764" i="12"/>
  <c r="K764" i="12"/>
  <c r="L764" i="12"/>
  <c r="G765" i="12"/>
  <c r="J765" i="12"/>
  <c r="K765" i="12"/>
  <c r="L765" i="12"/>
  <c r="G766" i="12"/>
  <c r="J766" i="12"/>
  <c r="K766" i="12"/>
  <c r="L766" i="12"/>
  <c r="G767" i="12"/>
  <c r="J767" i="12"/>
  <c r="K767" i="12"/>
  <c r="L767" i="12"/>
  <c r="G768" i="12"/>
  <c r="J768" i="12"/>
  <c r="K768" i="12"/>
  <c r="L768" i="12"/>
  <c r="G769" i="12"/>
  <c r="J769" i="12"/>
  <c r="K769" i="12"/>
  <c r="L769" i="12"/>
  <c r="G770" i="12"/>
  <c r="J770" i="12"/>
  <c r="K770" i="12"/>
  <c r="L770" i="12"/>
  <c r="G771" i="12"/>
  <c r="J771" i="12"/>
  <c r="K771" i="12"/>
  <c r="L771" i="12"/>
  <c r="G772" i="12"/>
  <c r="J772" i="12"/>
  <c r="K772" i="12"/>
  <c r="L772" i="12"/>
  <c r="G773" i="12"/>
  <c r="J773" i="12"/>
  <c r="K773" i="12"/>
  <c r="L773" i="12"/>
  <c r="G774" i="12"/>
  <c r="J774" i="12"/>
  <c r="K774" i="12"/>
  <c r="L774" i="12"/>
  <c r="G775" i="12"/>
  <c r="J775" i="12"/>
  <c r="K775" i="12"/>
  <c r="L775" i="12"/>
  <c r="G776" i="12"/>
  <c r="J776" i="12"/>
  <c r="K776" i="12"/>
  <c r="L776" i="12"/>
  <c r="G777" i="12"/>
  <c r="J777" i="12"/>
  <c r="K777" i="12"/>
  <c r="L777" i="12"/>
  <c r="G778" i="12"/>
  <c r="J778" i="12"/>
  <c r="K778" i="12"/>
  <c r="L778" i="12"/>
  <c r="G779" i="12"/>
  <c r="J779" i="12"/>
  <c r="K779" i="12"/>
  <c r="L779" i="12"/>
  <c r="G780" i="12"/>
  <c r="J780" i="12"/>
  <c r="K780" i="12"/>
  <c r="L780" i="12"/>
  <c r="G781" i="12"/>
  <c r="J781" i="12"/>
  <c r="K781" i="12"/>
  <c r="L781" i="12"/>
  <c r="G782" i="12"/>
  <c r="J782" i="12"/>
  <c r="K782" i="12"/>
  <c r="L782" i="12"/>
  <c r="G783" i="12"/>
  <c r="J783" i="12"/>
  <c r="K783" i="12"/>
  <c r="L783" i="12"/>
  <c r="G784" i="12"/>
  <c r="J784" i="12"/>
  <c r="K784" i="12"/>
  <c r="L784" i="12"/>
  <c r="G785" i="12"/>
  <c r="J785" i="12"/>
  <c r="K785" i="12"/>
  <c r="L785" i="12"/>
  <c r="G786" i="12"/>
  <c r="J786" i="12"/>
  <c r="K786" i="12"/>
  <c r="L786" i="12"/>
  <c r="G787" i="12"/>
  <c r="J787" i="12"/>
  <c r="K787" i="12"/>
  <c r="L787" i="12"/>
  <c r="G788" i="12"/>
  <c r="J788" i="12"/>
  <c r="K788" i="12"/>
  <c r="L788" i="12"/>
  <c r="G789" i="12"/>
  <c r="J789" i="12"/>
  <c r="K789" i="12"/>
  <c r="L789" i="12"/>
  <c r="G790" i="12"/>
  <c r="J790" i="12"/>
  <c r="K790" i="12"/>
  <c r="L790" i="12"/>
  <c r="G791" i="12"/>
  <c r="J791" i="12"/>
  <c r="K791" i="12"/>
  <c r="L791" i="12"/>
  <c r="G792" i="12"/>
  <c r="J792" i="12"/>
  <c r="K792" i="12"/>
  <c r="L792" i="12"/>
  <c r="G793" i="12"/>
  <c r="J793" i="12"/>
  <c r="K793" i="12"/>
  <c r="L793" i="12"/>
  <c r="G794" i="12"/>
  <c r="J794" i="12"/>
  <c r="K794" i="12"/>
  <c r="L794" i="12"/>
  <c r="G795" i="12"/>
  <c r="J795" i="12"/>
  <c r="K795" i="12"/>
  <c r="L795" i="12"/>
  <c r="G796" i="12"/>
  <c r="J796" i="12"/>
  <c r="K796" i="12"/>
  <c r="L796" i="12"/>
  <c r="G797" i="12"/>
  <c r="J797" i="12"/>
  <c r="K797" i="12"/>
  <c r="L797" i="12"/>
  <c r="G798" i="12"/>
  <c r="J798" i="12"/>
  <c r="K798" i="12"/>
  <c r="L798" i="12"/>
  <c r="G799" i="12"/>
  <c r="J799" i="12"/>
  <c r="K799" i="12"/>
  <c r="L799" i="12"/>
  <c r="G800" i="12"/>
  <c r="J800" i="12"/>
  <c r="K800" i="12"/>
  <c r="L800" i="12"/>
  <c r="G801" i="12"/>
  <c r="J801" i="12"/>
  <c r="K801" i="12"/>
  <c r="L801" i="12"/>
  <c r="G802" i="12"/>
  <c r="J802" i="12"/>
  <c r="K802" i="12"/>
  <c r="L802" i="12"/>
  <c r="G803" i="12"/>
  <c r="J803" i="12"/>
  <c r="K803" i="12"/>
  <c r="L803" i="12"/>
  <c r="G804" i="12"/>
  <c r="J804" i="12"/>
  <c r="K804" i="12"/>
  <c r="L804" i="12"/>
  <c r="G805" i="12"/>
  <c r="J805" i="12"/>
  <c r="K805" i="12"/>
  <c r="L805" i="12"/>
  <c r="G806" i="12"/>
  <c r="J806" i="12"/>
  <c r="K806" i="12"/>
  <c r="L806" i="12"/>
  <c r="G807" i="12"/>
  <c r="J807" i="12"/>
  <c r="K807" i="12"/>
  <c r="L807" i="12"/>
  <c r="G808" i="12"/>
  <c r="J808" i="12"/>
  <c r="K808" i="12"/>
  <c r="L808" i="12"/>
  <c r="G809" i="12"/>
  <c r="J809" i="12"/>
  <c r="K809" i="12"/>
  <c r="L809" i="12"/>
  <c r="G810" i="12"/>
  <c r="J810" i="12"/>
  <c r="K810" i="12"/>
  <c r="L810" i="12"/>
  <c r="G811" i="12"/>
  <c r="J811" i="12"/>
  <c r="K811" i="12"/>
  <c r="L811" i="12"/>
  <c r="G812" i="12"/>
  <c r="J812" i="12"/>
  <c r="K812" i="12"/>
  <c r="L812" i="12"/>
  <c r="G813" i="12"/>
  <c r="J813" i="12"/>
  <c r="K813" i="12"/>
  <c r="L813" i="12"/>
  <c r="G814" i="12"/>
  <c r="J814" i="12"/>
  <c r="K814" i="12"/>
  <c r="L814" i="12"/>
  <c r="G815" i="12"/>
  <c r="J815" i="12"/>
  <c r="K815" i="12"/>
  <c r="L815" i="12"/>
  <c r="G816" i="12"/>
  <c r="J816" i="12"/>
  <c r="K816" i="12"/>
  <c r="L816" i="12"/>
  <c r="G817" i="12"/>
  <c r="J817" i="12"/>
  <c r="K817" i="12"/>
  <c r="L817" i="12"/>
  <c r="G818" i="12"/>
  <c r="J818" i="12"/>
  <c r="K818" i="12"/>
  <c r="L818" i="12"/>
  <c r="G819" i="12"/>
  <c r="J819" i="12"/>
  <c r="K819" i="12"/>
  <c r="L819" i="12"/>
  <c r="G820" i="12"/>
  <c r="J820" i="12"/>
  <c r="K820" i="12"/>
  <c r="L820" i="12"/>
  <c r="G821" i="12"/>
  <c r="J821" i="12"/>
  <c r="K821" i="12"/>
  <c r="L821" i="12"/>
  <c r="G822" i="12"/>
  <c r="J822" i="12"/>
  <c r="K822" i="12"/>
  <c r="L822" i="12"/>
  <c r="G823" i="12"/>
  <c r="J823" i="12"/>
  <c r="K823" i="12"/>
  <c r="L823" i="12"/>
  <c r="G824" i="12"/>
  <c r="J824" i="12"/>
  <c r="K824" i="12"/>
  <c r="L824" i="12"/>
  <c r="G825" i="12"/>
  <c r="J825" i="12"/>
  <c r="K825" i="12"/>
  <c r="L825" i="12"/>
  <c r="G826" i="12"/>
  <c r="J826" i="12"/>
  <c r="K826" i="12"/>
  <c r="L826" i="12"/>
  <c r="G827" i="12"/>
  <c r="J827" i="12"/>
  <c r="K827" i="12"/>
  <c r="L827" i="12"/>
  <c r="G828" i="12"/>
  <c r="J828" i="12"/>
  <c r="K828" i="12"/>
  <c r="L828" i="12"/>
  <c r="G829" i="12"/>
  <c r="J829" i="12"/>
  <c r="K829" i="12"/>
  <c r="L829" i="12"/>
  <c r="G830" i="12"/>
  <c r="J830" i="12"/>
  <c r="K830" i="12"/>
  <c r="L830" i="12"/>
  <c r="G831" i="12"/>
  <c r="J831" i="12"/>
  <c r="K831" i="12"/>
  <c r="L831" i="12"/>
  <c r="G832" i="12"/>
  <c r="J832" i="12"/>
  <c r="K832" i="12"/>
  <c r="L832" i="12"/>
  <c r="G833" i="12"/>
  <c r="J833" i="12"/>
  <c r="K833" i="12"/>
  <c r="L833" i="12"/>
  <c r="G834" i="12"/>
  <c r="J834" i="12"/>
  <c r="K834" i="12"/>
  <c r="L834" i="12"/>
  <c r="G835" i="12"/>
  <c r="J835" i="12"/>
  <c r="K835" i="12"/>
  <c r="L835" i="12"/>
  <c r="G836" i="12"/>
  <c r="J836" i="12"/>
  <c r="K836" i="12"/>
  <c r="L836" i="12"/>
  <c r="G837" i="12"/>
  <c r="J837" i="12"/>
  <c r="K837" i="12"/>
  <c r="L837" i="12"/>
  <c r="G838" i="12"/>
  <c r="J838" i="12"/>
  <c r="K838" i="12"/>
  <c r="L838" i="12"/>
  <c r="G839" i="12"/>
  <c r="J839" i="12"/>
  <c r="K839" i="12"/>
  <c r="L839" i="12"/>
  <c r="G840" i="12"/>
  <c r="J840" i="12"/>
  <c r="K840" i="12"/>
  <c r="L840" i="12"/>
  <c r="G3" i="4"/>
  <c r="G3" i="12"/>
  <c r="L3" i="12"/>
  <c r="T3" i="4"/>
  <c r="Q3" i="4"/>
  <c r="AK3" i="4"/>
  <c r="AM3" i="4"/>
  <c r="AQ3" i="4"/>
  <c r="AL3" i="4"/>
  <c r="AP3" i="4"/>
  <c r="AN3" i="4"/>
  <c r="AO3" i="4"/>
  <c r="K3" i="12"/>
  <c r="J3" i="12"/>
</calcChain>
</file>

<file path=xl/sharedStrings.xml><?xml version="1.0" encoding="utf-8"?>
<sst xmlns="http://schemas.openxmlformats.org/spreadsheetml/2006/main" count="4914" uniqueCount="1444">
  <si>
    <t>&lt;2%</t>
  </si>
  <si>
    <t>pervasive</t>
  </si>
  <si>
    <t>Basalt</t>
  </si>
  <si>
    <t>Diabase</t>
  </si>
  <si>
    <t>Gabbro</t>
  </si>
  <si>
    <t>olivine gabbro</t>
  </si>
  <si>
    <t>Gabbronorite</t>
  </si>
  <si>
    <t>Troctolite</t>
  </si>
  <si>
    <t>Diorite</t>
  </si>
  <si>
    <t>Tonalite</t>
  </si>
  <si>
    <t>Trondjhemite</t>
  </si>
  <si>
    <t>Wehrlite</t>
  </si>
  <si>
    <t>Dunite</t>
  </si>
  <si>
    <t>Harzburgite</t>
  </si>
  <si>
    <t>Lherzolite</t>
  </si>
  <si>
    <t>ophicalcite</t>
  </si>
  <si>
    <t>listvenite</t>
  </si>
  <si>
    <t>serpentinite</t>
  </si>
  <si>
    <t>Not recovered</t>
  </si>
  <si>
    <t>foliated</t>
  </si>
  <si>
    <t>Grain size</t>
  </si>
  <si>
    <t>Modal</t>
  </si>
  <si>
    <t>Colour</t>
  </si>
  <si>
    <t>Sheared</t>
  </si>
  <si>
    <t>Tectonic</t>
  </si>
  <si>
    <t xml:space="preserve">Disseminated oxide </t>
  </si>
  <si>
    <t xml:space="preserve">Oxide </t>
  </si>
  <si>
    <t xml:space="preserve">Olivine-bearing </t>
  </si>
  <si>
    <t xml:space="preserve">Orthopyroxene-bearing </t>
  </si>
  <si>
    <t xml:space="preserve">Troctolitic </t>
  </si>
  <si>
    <t xml:space="preserve">Olivine-rich </t>
  </si>
  <si>
    <t xml:space="preserve">Anorthositic </t>
  </si>
  <si>
    <t>Glassy</t>
  </si>
  <si>
    <t>ICDP Exp/Hole number</t>
  </si>
  <si>
    <t>Chikyu Exp/Hole number</t>
  </si>
  <si>
    <t>Core</t>
  </si>
  <si>
    <t>Section</t>
  </si>
  <si>
    <t>Interval top (cm)</t>
  </si>
  <si>
    <t>Interval bottom (cm)</t>
  </si>
  <si>
    <t>Top depth (m downhole)</t>
  </si>
  <si>
    <t>Bottom depth (m downhole)</t>
  </si>
  <si>
    <t>Texture</t>
  </si>
  <si>
    <t>Summary for VCD</t>
  </si>
  <si>
    <t>recrystallized</t>
  </si>
  <si>
    <t>patchy</t>
  </si>
  <si>
    <t>Patch shape</t>
  </si>
  <si>
    <t>Type of fault rock</t>
  </si>
  <si>
    <t>Apparent Fault offset [cm]</t>
  </si>
  <si>
    <t>Fault sense of shear</t>
  </si>
  <si>
    <t>Clast in fault rock [%]</t>
  </si>
  <si>
    <t>Matrix in fault rock [%]</t>
  </si>
  <si>
    <t>Average size of clast in fault rock [mm]</t>
  </si>
  <si>
    <t>Fracture morphology</t>
  </si>
  <si>
    <t>Fracture morphology network (might be in "veins")</t>
  </si>
  <si>
    <t>Brittle feature comments</t>
  </si>
  <si>
    <t>apparent dip direction 1 [deg]</t>
  </si>
  <si>
    <t>apparent dip angle 1 [deg]</t>
  </si>
  <si>
    <t>apparent dip direction 2 [deg]</t>
  </si>
  <si>
    <t>apparent dip angle 2 [deg]</t>
  </si>
  <si>
    <t>dip azimuth calculated in CRF [deg]</t>
  </si>
  <si>
    <t>dip angle calculated in CRF [deg]</t>
  </si>
  <si>
    <t>EXPEDITION</t>
  </si>
  <si>
    <t>SITE</t>
  </si>
  <si>
    <t>HOLE</t>
  </si>
  <si>
    <t>CORE</t>
  </si>
  <si>
    <t>SECTION</t>
  </si>
  <si>
    <t>Core-Section</t>
  </si>
  <si>
    <t>Cryptocrystalline &lt;0.1mm</t>
  </si>
  <si>
    <t>Microcrystalline 0.1-0.2mm</t>
  </si>
  <si>
    <t>Fine grained 0.2-1mm</t>
  </si>
  <si>
    <t>Medium grained 1-5mm</t>
  </si>
  <si>
    <t>Coarse grained 5-30mm</t>
  </si>
  <si>
    <t>Pegmatitic &gt;30mm</t>
  </si>
  <si>
    <t>Equigranular</t>
  </si>
  <si>
    <t>Seriate</t>
  </si>
  <si>
    <t>Varitextured</t>
  </si>
  <si>
    <t>Poikilitic</t>
  </si>
  <si>
    <t>Granular</t>
  </si>
  <si>
    <t>Intergranular</t>
  </si>
  <si>
    <t>Intersertal</t>
  </si>
  <si>
    <t>Subophitic</t>
  </si>
  <si>
    <t>Ophitic</t>
  </si>
  <si>
    <t>Porphyritic</t>
  </si>
  <si>
    <t>Comb structure</t>
  </si>
  <si>
    <t>Skeletal</t>
  </si>
  <si>
    <t>Dendritic</t>
  </si>
  <si>
    <t>GS_distribution</t>
  </si>
  <si>
    <t>Grain_size</t>
  </si>
  <si>
    <t>Habit</t>
  </si>
  <si>
    <t>Euhedral</t>
  </si>
  <si>
    <t>Subhedral</t>
  </si>
  <si>
    <t>Anhedral</t>
  </si>
  <si>
    <t>Shape</t>
  </si>
  <si>
    <t>Equant</t>
  </si>
  <si>
    <t>Subequant</t>
  </si>
  <si>
    <t>Tabular</t>
  </si>
  <si>
    <t>Elongate</t>
  </si>
  <si>
    <t>Interstitial</t>
  </si>
  <si>
    <t>3-10%</t>
  </si>
  <si>
    <t>11-30%</t>
  </si>
  <si>
    <t>31-60%</t>
  </si>
  <si>
    <t>61-90%</t>
  </si>
  <si>
    <t>&gt;91%</t>
  </si>
  <si>
    <t>BGD_type</t>
  </si>
  <si>
    <t>fresh</t>
  </si>
  <si>
    <t>slight</t>
  </si>
  <si>
    <t>moderate</t>
  </si>
  <si>
    <t>substantial</t>
  </si>
  <si>
    <t>extensive</t>
  </si>
  <si>
    <t>complete</t>
  </si>
  <si>
    <t>Contacts</t>
  </si>
  <si>
    <t>Lithology</t>
  </si>
  <si>
    <t>Modifier</t>
  </si>
  <si>
    <t>CORE_TYPE</t>
  </si>
  <si>
    <t>Z</t>
  </si>
  <si>
    <t>sharp</t>
  </si>
  <si>
    <t>diffuse</t>
  </si>
  <si>
    <t>branched</t>
  </si>
  <si>
    <t>combined grain size and modal boundary/contact</t>
  </si>
  <si>
    <t xml:space="preserve"> irregular</t>
  </si>
  <si>
    <t xml:space="preserve"> planar</t>
  </si>
  <si>
    <t xml:space="preserve"> curved</t>
  </si>
  <si>
    <t xml:space="preserve"> anastomosing</t>
  </si>
  <si>
    <t>Boundary_layer</t>
  </si>
  <si>
    <t>Nature_layer</t>
  </si>
  <si>
    <t>Intensity_layer</t>
  </si>
  <si>
    <t>weak</t>
  </si>
  <si>
    <t>strong</t>
  </si>
  <si>
    <t>n/a</t>
  </si>
  <si>
    <t>Alteration intensity rank table</t>
  </si>
  <si>
    <t>modal</t>
  </si>
  <si>
    <t>grain size</t>
  </si>
  <si>
    <t>linear</t>
  </si>
  <si>
    <t>MF_geometry</t>
  </si>
  <si>
    <t>anastomosing/irregular</t>
  </si>
  <si>
    <t>planar-linear</t>
  </si>
  <si>
    <t>planar</t>
  </si>
  <si>
    <t>isotropic</t>
  </si>
  <si>
    <t>MF intensity rank table</t>
  </si>
  <si>
    <t>Layer intensity rank table</t>
  </si>
  <si>
    <t>CP_geometry</t>
  </si>
  <si>
    <t>CP intensity rank table</t>
  </si>
  <si>
    <t>gradational</t>
  </si>
  <si>
    <t>undeformed</t>
  </si>
  <si>
    <t>weakly foliated</t>
  </si>
  <si>
    <t>mylonite</t>
  </si>
  <si>
    <t>ultramylonite</t>
  </si>
  <si>
    <t>CP_boundary</t>
  </si>
  <si>
    <t>fault gouge</t>
  </si>
  <si>
    <t>Fault_type</t>
  </si>
  <si>
    <t>Fault rock cohesion table</t>
  </si>
  <si>
    <t>incohesive</t>
  </si>
  <si>
    <t>semicohesive</t>
  </si>
  <si>
    <t>cohesive</t>
  </si>
  <si>
    <t>fault breccia</t>
  </si>
  <si>
    <t>cataclasite</t>
  </si>
  <si>
    <t>hydrothermal breccia</t>
  </si>
  <si>
    <t>BD intensity rank table</t>
  </si>
  <si>
    <t>minor fracturing</t>
  </si>
  <si>
    <t>moderate fracturing</t>
  </si>
  <si>
    <t>Fracture_type</t>
  </si>
  <si>
    <t>curved</t>
  </si>
  <si>
    <t>irregular</t>
  </si>
  <si>
    <t>none</t>
  </si>
  <si>
    <t>Fracture_network</t>
  </si>
  <si>
    <t>stepped</t>
  </si>
  <si>
    <t>splayed</t>
  </si>
  <si>
    <t>anastomosing</t>
  </si>
  <si>
    <t>Fracture intensity rank table</t>
  </si>
  <si>
    <t>no open fractures</t>
  </si>
  <si>
    <t>&lt;1/10cm</t>
  </si>
  <si>
    <t>1-5/10cm</t>
  </si>
  <si>
    <t>&gt;5/10cm</t>
  </si>
  <si>
    <t>pseudotachylite</t>
  </si>
  <si>
    <t>Vein_texture</t>
  </si>
  <si>
    <t>massive</t>
  </si>
  <si>
    <t>cross fiber</t>
  </si>
  <si>
    <t>vuggy</t>
  </si>
  <si>
    <t>polycrystalline</t>
  </si>
  <si>
    <t>crack seal</t>
  </si>
  <si>
    <t>sheared</t>
  </si>
  <si>
    <t>overgrowth</t>
  </si>
  <si>
    <t>brecciated</t>
  </si>
  <si>
    <t>Vein_connectivity</t>
  </si>
  <si>
    <t>isolated</t>
  </si>
  <si>
    <t>single</t>
  </si>
  <si>
    <t>network</t>
  </si>
  <si>
    <t>en enchelon</t>
  </si>
  <si>
    <t>cross cutting</t>
  </si>
  <si>
    <t>ribbon</t>
  </si>
  <si>
    <t>parallel</t>
  </si>
  <si>
    <t>overlapping</t>
  </si>
  <si>
    <t>slip fiber</t>
  </si>
  <si>
    <t>continuous</t>
  </si>
  <si>
    <t>Patch size</t>
  </si>
  <si>
    <t>round</t>
  </si>
  <si>
    <t>elongate</t>
  </si>
  <si>
    <t>Date Stamp</t>
  </si>
  <si>
    <t>Scientist Initials</t>
  </si>
  <si>
    <t>Vein_morph</t>
  </si>
  <si>
    <t>Quality_name</t>
  </si>
  <si>
    <t>uncertain</t>
  </si>
  <si>
    <t>likely</t>
  </si>
  <si>
    <t>certain</t>
  </si>
  <si>
    <t>Alluvium</t>
  </si>
  <si>
    <t>banded</t>
  </si>
  <si>
    <t>pull-apart</t>
  </si>
  <si>
    <t>fault vein</t>
  </si>
  <si>
    <t>&lt;3cm</t>
  </si>
  <si>
    <t>3-6cm</t>
  </si>
  <si>
    <t>&gt;6cm</t>
  </si>
  <si>
    <t>contact_geom</t>
  </si>
  <si>
    <t>contact_nature</t>
  </si>
  <si>
    <t>sutured</t>
  </si>
  <si>
    <t>n</t>
  </si>
  <si>
    <t>r</t>
  </si>
  <si>
    <t>d</t>
  </si>
  <si>
    <t>s</t>
  </si>
  <si>
    <t>nd</t>
  </si>
  <si>
    <t>ns</t>
  </si>
  <si>
    <t>rd</t>
  </si>
  <si>
    <t>rs</t>
  </si>
  <si>
    <t>unknown</t>
  </si>
  <si>
    <t>sense_shear</t>
  </si>
  <si>
    <t>olivine</t>
  </si>
  <si>
    <t>plagioclase</t>
  </si>
  <si>
    <t>pyroxene</t>
  </si>
  <si>
    <t>oxide</t>
  </si>
  <si>
    <t>other</t>
  </si>
  <si>
    <t>SPO_phase</t>
  </si>
  <si>
    <t>Sharp</t>
  </si>
  <si>
    <t>Planar</t>
  </si>
  <si>
    <t>Gradational</t>
  </si>
  <si>
    <t>Curved</t>
  </si>
  <si>
    <t>Sutured</t>
  </si>
  <si>
    <t>Irregular</t>
  </si>
  <si>
    <t>Other</t>
  </si>
  <si>
    <t>mag_vein</t>
  </si>
  <si>
    <t>mag_vein_con</t>
  </si>
  <si>
    <t>mag_vein_geom</t>
  </si>
  <si>
    <t>fracture_type</t>
  </si>
  <si>
    <t xml:space="preserve">slickenside </t>
  </si>
  <si>
    <t>fault zone</t>
  </si>
  <si>
    <t xml:space="preserve"> cataclastic zone</t>
  </si>
  <si>
    <t xml:space="preserve"> shear vein</t>
  </si>
  <si>
    <t xml:space="preserve"> Hydrothermal breccia vein</t>
  </si>
  <si>
    <t xml:space="preserve"> joint</t>
  </si>
  <si>
    <t>Type of fracture</t>
  </si>
  <si>
    <t>Certainty of the observed fault rock (uncertain, likely, certain)</t>
  </si>
  <si>
    <t>Certainty rank of the observed fault rock (uncertain, likely, certain)</t>
  </si>
  <si>
    <t>Fault rock cohesiveness (incohesive
semicohesive
cohesive)</t>
  </si>
  <si>
    <t>Damage zone thickness [cm]</t>
  </si>
  <si>
    <t>Brittle Deformation  intensity</t>
  </si>
  <si>
    <t>Brittle deformation   intensity rank</t>
  </si>
  <si>
    <t>FRACTURE dip azimuth measured [deg]</t>
  </si>
  <si>
    <t>FRACTURE dip angle measured [deg]</t>
  </si>
  <si>
    <t>LINEATION Trend in core CRF [deg]</t>
  </si>
  <si>
    <t>LINEATION Plunge in core CRF [deg]</t>
  </si>
  <si>
    <t>fracturing with incipient grain size reduction and rotation</t>
  </si>
  <si>
    <t>well-developed cataclasis</t>
  </si>
  <si>
    <t>Ultracataclasite (or fault gouge)</t>
  </si>
  <si>
    <t>moderately foliated</t>
  </si>
  <si>
    <t>Protomylonite</t>
  </si>
  <si>
    <t>low-T protomylonite</t>
  </si>
  <si>
    <t>Crystal Plastic Fabric occurrence X</t>
  </si>
  <si>
    <t>Fracturing intensity</t>
  </si>
  <si>
    <t>Distribution of Fracturing intensity (E-H-L)</t>
  </si>
  <si>
    <t>Valid interval bottom?</t>
  </si>
  <si>
    <t>1-1</t>
  </si>
  <si>
    <t>2-1</t>
  </si>
  <si>
    <t>3-1</t>
  </si>
  <si>
    <t>3-2</t>
  </si>
  <si>
    <t>4-1</t>
  </si>
  <si>
    <t>4-2</t>
  </si>
  <si>
    <t>5-1</t>
  </si>
  <si>
    <t>5-2</t>
  </si>
  <si>
    <t>6-1</t>
  </si>
  <si>
    <t>6-2</t>
  </si>
  <si>
    <t>7-1</t>
  </si>
  <si>
    <t>7-2</t>
  </si>
  <si>
    <t>8-1</t>
  </si>
  <si>
    <t>9-1</t>
  </si>
  <si>
    <t>9-2</t>
  </si>
  <si>
    <t>9-3</t>
  </si>
  <si>
    <t>10-1</t>
  </si>
  <si>
    <t>11-1</t>
  </si>
  <si>
    <t>11-2</t>
  </si>
  <si>
    <t>12-1</t>
  </si>
  <si>
    <t>12-2</t>
  </si>
  <si>
    <t>13-1</t>
  </si>
  <si>
    <t>13-2</t>
  </si>
  <si>
    <t>13-3</t>
  </si>
  <si>
    <t>13-4</t>
  </si>
  <si>
    <t>14-1</t>
  </si>
  <si>
    <t>14-2</t>
  </si>
  <si>
    <t>14-3</t>
  </si>
  <si>
    <t>14-4</t>
  </si>
  <si>
    <t>15-1</t>
  </si>
  <si>
    <t>15-2</t>
  </si>
  <si>
    <t>15-3</t>
  </si>
  <si>
    <t>15-4</t>
  </si>
  <si>
    <t>16-1</t>
  </si>
  <si>
    <t>16-2</t>
  </si>
  <si>
    <t>16-3</t>
  </si>
  <si>
    <t>17-1</t>
  </si>
  <si>
    <t>18-1</t>
  </si>
  <si>
    <t>18-2</t>
  </si>
  <si>
    <t>18-3</t>
  </si>
  <si>
    <t>18-4</t>
  </si>
  <si>
    <t>19-1</t>
  </si>
  <si>
    <t>19-2</t>
  </si>
  <si>
    <t>19-3</t>
  </si>
  <si>
    <t>19-4</t>
  </si>
  <si>
    <t>20-1</t>
  </si>
  <si>
    <t>20-2</t>
  </si>
  <si>
    <t>20-3</t>
  </si>
  <si>
    <t>21-1</t>
  </si>
  <si>
    <t>21-2</t>
  </si>
  <si>
    <t>21-3</t>
  </si>
  <si>
    <t>22-1</t>
  </si>
  <si>
    <t>23-1</t>
  </si>
  <si>
    <t>23-2</t>
  </si>
  <si>
    <t>23-3</t>
  </si>
  <si>
    <t>23-4</t>
  </si>
  <si>
    <t>24-1</t>
  </si>
  <si>
    <t>24-2</t>
  </si>
  <si>
    <t>25-1</t>
  </si>
  <si>
    <t>25-2</t>
  </si>
  <si>
    <t>26-1</t>
  </si>
  <si>
    <t>26-2</t>
  </si>
  <si>
    <t>26-3</t>
  </si>
  <si>
    <t>26-4</t>
  </si>
  <si>
    <t>27-1</t>
  </si>
  <si>
    <t>28-1</t>
  </si>
  <si>
    <t>28-2</t>
  </si>
  <si>
    <t>29-1</t>
  </si>
  <si>
    <t>30-1</t>
  </si>
  <si>
    <t>31-1</t>
  </si>
  <si>
    <t>31-2</t>
  </si>
  <si>
    <t>32-1</t>
  </si>
  <si>
    <t>32-2</t>
  </si>
  <si>
    <t>33-1</t>
  </si>
  <si>
    <t>33-2</t>
  </si>
  <si>
    <t>33-3</t>
  </si>
  <si>
    <t>34-1</t>
  </si>
  <si>
    <t>34-2</t>
  </si>
  <si>
    <t>35-1</t>
  </si>
  <si>
    <t>35-2</t>
  </si>
  <si>
    <t>35-3</t>
  </si>
  <si>
    <t>36-1</t>
  </si>
  <si>
    <t>36-2</t>
  </si>
  <si>
    <t>37-1</t>
  </si>
  <si>
    <t>37-2</t>
  </si>
  <si>
    <t>37-3</t>
  </si>
  <si>
    <t>37-4</t>
  </si>
  <si>
    <t>38-1</t>
  </si>
  <si>
    <t>39-1</t>
  </si>
  <si>
    <t>39-2</t>
  </si>
  <si>
    <t>39-3</t>
  </si>
  <si>
    <t>40-1</t>
  </si>
  <si>
    <t>41-1</t>
  </si>
  <si>
    <t>41-2</t>
  </si>
  <si>
    <t>41-3</t>
  </si>
  <si>
    <t>41-4</t>
  </si>
  <si>
    <t>42-1</t>
  </si>
  <si>
    <t>42-2</t>
  </si>
  <si>
    <t>42-3</t>
  </si>
  <si>
    <t>43-1</t>
  </si>
  <si>
    <t>44-1</t>
  </si>
  <si>
    <t>45-1</t>
  </si>
  <si>
    <t>45-2</t>
  </si>
  <si>
    <t>46-1</t>
  </si>
  <si>
    <t>46-2</t>
  </si>
  <si>
    <t>47-1</t>
  </si>
  <si>
    <t>47-2</t>
  </si>
  <si>
    <t>47-3</t>
  </si>
  <si>
    <t>47-4</t>
  </si>
  <si>
    <t>48-1</t>
  </si>
  <si>
    <t>48-2</t>
  </si>
  <si>
    <t>49-1</t>
  </si>
  <si>
    <t>49-2</t>
  </si>
  <si>
    <t>50-1</t>
  </si>
  <si>
    <t>50-2</t>
  </si>
  <si>
    <t>50-3</t>
  </si>
  <si>
    <t>51-1</t>
  </si>
  <si>
    <t>51-2</t>
  </si>
  <si>
    <t>52-1</t>
  </si>
  <si>
    <t>52-2</t>
  </si>
  <si>
    <t>52-3</t>
  </si>
  <si>
    <t>52-4</t>
  </si>
  <si>
    <t>53-1</t>
  </si>
  <si>
    <t>53-2</t>
  </si>
  <si>
    <t>53-3</t>
  </si>
  <si>
    <t>53-4</t>
  </si>
  <si>
    <t>54-1</t>
  </si>
  <si>
    <t>54-2</t>
  </si>
  <si>
    <t>54-3</t>
  </si>
  <si>
    <t>54-4</t>
  </si>
  <si>
    <t>55-1</t>
  </si>
  <si>
    <t>55-2</t>
  </si>
  <si>
    <t>55-3</t>
  </si>
  <si>
    <t>56-1</t>
  </si>
  <si>
    <t>57-1</t>
  </si>
  <si>
    <t>57-2</t>
  </si>
  <si>
    <t>57-3</t>
  </si>
  <si>
    <t>57-4</t>
  </si>
  <si>
    <t>58-1</t>
  </si>
  <si>
    <t>58-2</t>
  </si>
  <si>
    <t>58-3</t>
  </si>
  <si>
    <t>58-4</t>
  </si>
  <si>
    <t>59-1</t>
  </si>
  <si>
    <t>59-2</t>
  </si>
  <si>
    <t>59-3</t>
  </si>
  <si>
    <t>59-4</t>
  </si>
  <si>
    <t>60-1</t>
  </si>
  <si>
    <t>60-2</t>
  </si>
  <si>
    <t>60-3</t>
  </si>
  <si>
    <t>61-1</t>
  </si>
  <si>
    <t>62-1</t>
  </si>
  <si>
    <t>62-2</t>
  </si>
  <si>
    <t>62-3</t>
  </si>
  <si>
    <t>62-4</t>
  </si>
  <si>
    <t>63-1</t>
  </si>
  <si>
    <t>63-2</t>
  </si>
  <si>
    <t>63-3</t>
  </si>
  <si>
    <t>63-4</t>
  </si>
  <si>
    <t>64-1</t>
  </si>
  <si>
    <t>65-1</t>
  </si>
  <si>
    <t>65-2</t>
  </si>
  <si>
    <t>66-1</t>
  </si>
  <si>
    <t>67-1</t>
  </si>
  <si>
    <t>67-2</t>
  </si>
  <si>
    <t>67-3</t>
  </si>
  <si>
    <t>68-1</t>
  </si>
  <si>
    <t>68-2</t>
  </si>
  <si>
    <t>69-1</t>
  </si>
  <si>
    <t>69-2</t>
  </si>
  <si>
    <t>69-3</t>
  </si>
  <si>
    <t>70-1</t>
  </si>
  <si>
    <t>70-2</t>
  </si>
  <si>
    <t>71-1</t>
  </si>
  <si>
    <t>71-2</t>
  </si>
  <si>
    <t>72-1</t>
  </si>
  <si>
    <t>72-2</t>
  </si>
  <si>
    <t>72-3</t>
  </si>
  <si>
    <t>73-1</t>
  </si>
  <si>
    <t>73-2</t>
  </si>
  <si>
    <t>73-3</t>
  </si>
  <si>
    <t>73-4</t>
  </si>
  <si>
    <t>74-1</t>
  </si>
  <si>
    <t>75-1</t>
  </si>
  <si>
    <t>75-2</t>
  </si>
  <si>
    <t>75-3</t>
  </si>
  <si>
    <t>75-4</t>
  </si>
  <si>
    <t>76-1</t>
  </si>
  <si>
    <t>76-2</t>
  </si>
  <si>
    <t>76-3</t>
  </si>
  <si>
    <t>76-4</t>
  </si>
  <si>
    <t>77-1</t>
  </si>
  <si>
    <t>77-2</t>
  </si>
  <si>
    <t>78-1</t>
  </si>
  <si>
    <t>78-2</t>
  </si>
  <si>
    <t>79-1</t>
  </si>
  <si>
    <t>80-1</t>
  </si>
  <si>
    <t>80-2</t>
  </si>
  <si>
    <t>80-3</t>
  </si>
  <si>
    <t>80-4</t>
  </si>
  <si>
    <t>81-1</t>
  </si>
  <si>
    <t>82-1</t>
  </si>
  <si>
    <t>82-2</t>
  </si>
  <si>
    <t>83-1</t>
  </si>
  <si>
    <t>83-2</t>
  </si>
  <si>
    <t>84-1</t>
  </si>
  <si>
    <t>85-1</t>
  </si>
  <si>
    <t>85-2</t>
  </si>
  <si>
    <t>85-3</t>
  </si>
  <si>
    <t>86-1</t>
  </si>
  <si>
    <t>87-1</t>
  </si>
  <si>
    <t>87-2</t>
  </si>
  <si>
    <t>87-3</t>
  </si>
  <si>
    <t>88-1</t>
  </si>
  <si>
    <t>89-1</t>
  </si>
  <si>
    <t>89-2</t>
  </si>
  <si>
    <t>89-3</t>
  </si>
  <si>
    <t>89-4</t>
  </si>
  <si>
    <t>90-1</t>
  </si>
  <si>
    <t>90-2</t>
  </si>
  <si>
    <t>90-3</t>
  </si>
  <si>
    <t>90-4</t>
  </si>
  <si>
    <t>91-1</t>
  </si>
  <si>
    <t>91-2</t>
  </si>
  <si>
    <t>91-3</t>
  </si>
  <si>
    <t>91-4</t>
  </si>
  <si>
    <t>92-1</t>
  </si>
  <si>
    <t>92-2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</si>
  <si>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</si>
  <si>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</si>
  <si>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</si>
  <si>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</si>
  <si>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</si>
  <si>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</si>
  <si>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</si>
  <si>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</si>
  <si>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</si>
  <si>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</si>
  <si>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</si>
  <si>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</si>
  <si>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</si>
  <si>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</si>
  <si>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96-1</t>
  </si>
  <si>
    <t>96-2</t>
  </si>
  <si>
    <t>96-3</t>
  </si>
  <si>
    <t>96-4</t>
  </si>
  <si>
    <t>97-1</t>
  </si>
  <si>
    <t>97-2</t>
  </si>
  <si>
    <t>97-3</t>
  </si>
  <si>
    <t>97-4</t>
  </si>
  <si>
    <t>98-1</t>
  </si>
  <si>
    <t>99-1</t>
  </si>
  <si>
    <t>99-2</t>
  </si>
  <si>
    <t>99-3</t>
  </si>
  <si>
    <t>99-4</t>
  </si>
  <si>
    <t>100-1</t>
  </si>
  <si>
    <t>100-2</t>
  </si>
  <si>
    <t>100-3</t>
  </si>
  <si>
    <t>100-4</t>
  </si>
  <si>
    <t>101-1</t>
  </si>
  <si>
    <t>101-2</t>
  </si>
  <si>
    <t>101-3</t>
  </si>
  <si>
    <t>101-4</t>
  </si>
  <si>
    <t>102-1</t>
  </si>
  <si>
    <t>102-2</t>
  </si>
  <si>
    <t>102-3</t>
  </si>
  <si>
    <t>102-4</t>
  </si>
  <si>
    <t>103-1</t>
  </si>
  <si>
    <t>103-2</t>
  </si>
  <si>
    <t>103-3</t>
  </si>
  <si>
    <t>104-1</t>
  </si>
  <si>
    <t>105-1</t>
  </si>
  <si>
    <t>105-2</t>
  </si>
  <si>
    <t>105-3</t>
  </si>
  <si>
    <t>105-4</t>
  </si>
  <si>
    <t>106-1</t>
  </si>
  <si>
    <t>107-1</t>
  </si>
  <si>
    <t>107-2</t>
  </si>
  <si>
    <t>107-3</t>
  </si>
  <si>
    <t>108-1</t>
  </si>
  <si>
    <t>109-1</t>
  </si>
  <si>
    <t>110-1</t>
  </si>
  <si>
    <t>110-2</t>
  </si>
  <si>
    <t>111-1</t>
  </si>
  <si>
    <t>111-2</t>
  </si>
  <si>
    <t>111-3</t>
  </si>
  <si>
    <t>112-1</t>
  </si>
  <si>
    <t>113-1</t>
  </si>
  <si>
    <t>113-2</t>
  </si>
  <si>
    <t>113-3</t>
  </si>
  <si>
    <t>113-4</t>
  </si>
  <si>
    <t>114-1</t>
  </si>
  <si>
    <t>114-2</t>
  </si>
  <si>
    <t>115-1</t>
  </si>
  <si>
    <t>115-2</t>
  </si>
  <si>
    <t>116-1</t>
  </si>
  <si>
    <t>116-2</t>
  </si>
  <si>
    <t>116-3</t>
  </si>
  <si>
    <t>117-1</t>
  </si>
  <si>
    <t>118-1</t>
  </si>
  <si>
    <t>118-2</t>
  </si>
  <si>
    <t>118-3</t>
  </si>
  <si>
    <t>118-4</t>
  </si>
  <si>
    <t>119-1</t>
  </si>
  <si>
    <t>119-2</t>
  </si>
  <si>
    <t>119-3</t>
  </si>
  <si>
    <t>120-1</t>
  </si>
  <si>
    <t>121-1</t>
  </si>
  <si>
    <t>121-2</t>
  </si>
  <si>
    <t>122-1</t>
  </si>
  <si>
    <t>123-1</t>
  </si>
  <si>
    <t>124-1</t>
  </si>
  <si>
    <t>125-1</t>
  </si>
  <si>
    <t>125-2</t>
  </si>
  <si>
    <t>125-3</t>
  </si>
  <si>
    <t>126-1</t>
  </si>
  <si>
    <t>126-2</t>
  </si>
  <si>
    <t>126-3</t>
  </si>
  <si>
    <t>127-1</t>
  </si>
  <si>
    <t>127-2</t>
  </si>
  <si>
    <t>128-1</t>
  </si>
  <si>
    <t>128-2</t>
  </si>
  <si>
    <t>129-1</t>
  </si>
  <si>
    <t>Fracture density</t>
  </si>
  <si>
    <t>Fracture density comments</t>
  </si>
  <si>
    <t>Fracture_density</t>
  </si>
  <si>
    <t>&lt;1</t>
  </si>
  <si>
    <t>1-5</t>
  </si>
  <si>
    <t>&gt;5</t>
  </si>
  <si>
    <t>fractures per 10cm</t>
  </si>
  <si>
    <t>Localised fracture</t>
  </si>
  <si>
    <t>Small fault zone</t>
  </si>
  <si>
    <t>Also a vein (1 = yes) (i.e. orientation and comments copied from vein sheet)</t>
  </si>
  <si>
    <t>Comments Struct. Team)</t>
  </si>
  <si>
    <t>Measured feature top</t>
  </si>
  <si>
    <t>Measured feature bottom</t>
  </si>
  <si>
    <t>Vein Mechanism</t>
  </si>
  <si>
    <t>Vein network top</t>
  </si>
  <si>
    <t>Vein network bottom</t>
  </si>
  <si>
    <t>C-S</t>
  </si>
  <si>
    <t>Curated
length (m)</t>
  </si>
  <si>
    <t>Top depth
[m CSF-A]</t>
  </si>
  <si>
    <t>44-2</t>
  </si>
  <si>
    <t>44-3</t>
  </si>
  <si>
    <t>44-4</t>
  </si>
  <si>
    <t>55-4</t>
  </si>
  <si>
    <t>56-2</t>
  </si>
  <si>
    <t>56-3</t>
  </si>
  <si>
    <t>56-4</t>
  </si>
  <si>
    <t>64-2</t>
  </si>
  <si>
    <t>67-4</t>
  </si>
  <si>
    <t>68-3</t>
  </si>
  <si>
    <t>68-4</t>
  </si>
  <si>
    <t>69-4</t>
  </si>
  <si>
    <t>70-3</t>
  </si>
  <si>
    <t>70-4</t>
  </si>
  <si>
    <t>71-3</t>
  </si>
  <si>
    <t>71-4</t>
  </si>
  <si>
    <t>72-4</t>
  </si>
  <si>
    <t>72-5</t>
  </si>
  <si>
    <t>74-2</t>
  </si>
  <si>
    <t>74-3</t>
  </si>
  <si>
    <t>74-4</t>
  </si>
  <si>
    <t>77-3</t>
  </si>
  <si>
    <t>77-4</t>
  </si>
  <si>
    <t>78-3</t>
  </si>
  <si>
    <t>81-2</t>
  </si>
  <si>
    <t>81-3</t>
  </si>
  <si>
    <t>81-4</t>
  </si>
  <si>
    <t>82-3</t>
  </si>
  <si>
    <t>82-4</t>
  </si>
  <si>
    <t>83-3</t>
  </si>
  <si>
    <t>83-4</t>
  </si>
  <si>
    <t>84-2</t>
  </si>
  <si>
    <t>84-3</t>
  </si>
  <si>
    <t>84-4</t>
  </si>
  <si>
    <t>85-4</t>
  </si>
  <si>
    <t>86-2</t>
  </si>
  <si>
    <t>86-3</t>
  </si>
  <si>
    <t>86-4</t>
  </si>
  <si>
    <t>103-4</t>
  </si>
  <si>
    <t>104-2</t>
  </si>
  <si>
    <t>104-3</t>
  </si>
  <si>
    <t>104-4</t>
  </si>
  <si>
    <t>106-2</t>
  </si>
  <si>
    <t>106-3</t>
  </si>
  <si>
    <t>106-4</t>
  </si>
  <si>
    <t>107-4</t>
  </si>
  <si>
    <t>108-2</t>
  </si>
  <si>
    <t>108-3</t>
  </si>
  <si>
    <t>110-3</t>
  </si>
  <si>
    <t>110-4</t>
  </si>
  <si>
    <t>111-4</t>
  </si>
  <si>
    <t>112-2</t>
  </si>
  <si>
    <t>112-3</t>
  </si>
  <si>
    <t>112-4</t>
  </si>
  <si>
    <t>114-3</t>
  </si>
  <si>
    <t>114-4</t>
  </si>
  <si>
    <t>115-3</t>
  </si>
  <si>
    <t>115-4</t>
  </si>
  <si>
    <t>119-4</t>
  </si>
  <si>
    <t>120-2</t>
  </si>
  <si>
    <t>120-3</t>
  </si>
  <si>
    <t>120-4</t>
  </si>
  <si>
    <t>121-3</t>
  </si>
  <si>
    <t>121-4</t>
  </si>
  <si>
    <t>122-2</t>
  </si>
  <si>
    <t>122-3</t>
  </si>
  <si>
    <t>122-4</t>
  </si>
  <si>
    <t>124-2</t>
  </si>
  <si>
    <t>124-3</t>
  </si>
  <si>
    <t>125-4</t>
  </si>
  <si>
    <t>126-4</t>
  </si>
  <si>
    <t>126-5</t>
  </si>
  <si>
    <t>127-3</t>
  </si>
  <si>
    <t>127-4</t>
  </si>
  <si>
    <t>128-3</t>
  </si>
  <si>
    <t>128-4</t>
  </si>
  <si>
    <t>128-5</t>
  </si>
  <si>
    <t>B</t>
  </si>
  <si>
    <t>C5708B-1Z-1</t>
  </si>
  <si>
    <t>C5708B-2Z-1</t>
  </si>
  <si>
    <t>C5708B-3Z-1</t>
  </si>
  <si>
    <t>C5708B-3Z-2</t>
  </si>
  <si>
    <t>C5708B-4Z-1</t>
  </si>
  <si>
    <t>C5708B-4Z-2</t>
  </si>
  <si>
    <t>C5708B-5Z-1</t>
  </si>
  <si>
    <t>C5708B-5Z-2</t>
  </si>
  <si>
    <t>C5708B-6Z-1</t>
  </si>
  <si>
    <t>C5708B-6Z-2</t>
  </si>
  <si>
    <t>C5708B-7Z-1</t>
  </si>
  <si>
    <t>C5708B-7Z-2</t>
  </si>
  <si>
    <t>C5708B-8Z-1</t>
  </si>
  <si>
    <t>C5708B-9Z-1</t>
  </si>
  <si>
    <t>C5708B-9Z-2</t>
  </si>
  <si>
    <t>C5708B-9Z-3</t>
  </si>
  <si>
    <t>C5708B-10Z-1</t>
  </si>
  <si>
    <t>C5708B-11Z-1</t>
  </si>
  <si>
    <t>C5708B-11Z-2</t>
  </si>
  <si>
    <t>C5708B-12Z-1</t>
  </si>
  <si>
    <t>C5708B-12Z-2</t>
  </si>
  <si>
    <t>C5708B-13Z-1</t>
  </si>
  <si>
    <t>C5708B-13Z-2</t>
  </si>
  <si>
    <t>C5708B-13Z-3</t>
  </si>
  <si>
    <t>C5708B-13Z-4</t>
  </si>
  <si>
    <t>C5708B-14Z-1</t>
  </si>
  <si>
    <t>C5708B-14Z-2</t>
  </si>
  <si>
    <t>C5708B-14Z-3</t>
  </si>
  <si>
    <t>C5708B-14Z-4</t>
  </si>
  <si>
    <t>C5708B-15Z-1</t>
  </si>
  <si>
    <t>C5708B-15Z-2</t>
  </si>
  <si>
    <t>C5708B-15Z-3</t>
  </si>
  <si>
    <t>C5708B-15Z-4</t>
  </si>
  <si>
    <t>C5708B-16Z-1</t>
  </si>
  <si>
    <t>C5708B-16Z-2</t>
  </si>
  <si>
    <t>C5708B-16Z-3</t>
  </si>
  <si>
    <t>16-4</t>
  </si>
  <si>
    <t>C5708B-16Z-4</t>
  </si>
  <si>
    <t>C5708B-17Z-1</t>
  </si>
  <si>
    <t>17-2</t>
  </si>
  <si>
    <t>C5708B-17Z-2</t>
  </si>
  <si>
    <t>17-3</t>
  </si>
  <si>
    <t>C5708B-17Z-3</t>
  </si>
  <si>
    <t>17-4</t>
  </si>
  <si>
    <t>C5708B-17Z-4</t>
  </si>
  <si>
    <t>C5708B-18Z-1</t>
  </si>
  <si>
    <t>C5708B-18Z-2</t>
  </si>
  <si>
    <t>C5708B-18Z-3</t>
  </si>
  <si>
    <t>C5708B-18Z-4</t>
  </si>
  <si>
    <t>C5708B-19Z-1</t>
  </si>
  <si>
    <t>C5708B-19Z-2</t>
  </si>
  <si>
    <t>C5708B-19Z-3</t>
  </si>
  <si>
    <t>C5708B-19Z-4</t>
  </si>
  <si>
    <t>C5708B-20Z-1</t>
  </si>
  <si>
    <t>C5708B-20Z-2</t>
  </si>
  <si>
    <t>C5708B-20Z-3</t>
  </si>
  <si>
    <t>C5708B-21Z-1</t>
  </si>
  <si>
    <t>C5708B-21Z-2</t>
  </si>
  <si>
    <t>C5708B-21Z-3</t>
  </si>
  <si>
    <t>21-4</t>
  </si>
  <si>
    <t>C5708B-21Z-4</t>
  </si>
  <si>
    <t>C5708B-22Z-1</t>
  </si>
  <si>
    <t>22-2</t>
  </si>
  <si>
    <t>C5708B-22Z-2</t>
  </si>
  <si>
    <t>22-3</t>
  </si>
  <si>
    <t>C5708B-22Z-3</t>
  </si>
  <si>
    <t>22-4</t>
  </si>
  <si>
    <t>C5708B-22Z-4</t>
  </si>
  <si>
    <t>C5708B-23Z-1</t>
  </si>
  <si>
    <t>C5708B-23Z-2</t>
  </si>
  <si>
    <t>C5708B-23Z-3</t>
  </si>
  <si>
    <t>C5708B-23Z-4</t>
  </si>
  <si>
    <t>C5708B-24Z-1</t>
  </si>
  <si>
    <t>C5708B-24Z-2</t>
  </si>
  <si>
    <t>C5708B-25Z-1</t>
  </si>
  <si>
    <t>C5708B-25Z-2</t>
  </si>
  <si>
    <t>C5708B-26Z-1</t>
  </si>
  <si>
    <t>C5708B-26Z-2</t>
  </si>
  <si>
    <t>C5708B-26Z-3</t>
  </si>
  <si>
    <t>C5708B-26Z-4</t>
  </si>
  <si>
    <t>C5708B-27Z-1</t>
  </si>
  <si>
    <t>C5708B-28Z-1</t>
  </si>
  <si>
    <t>C5708B-28Z-2</t>
  </si>
  <si>
    <t>C5708B-29Z-1</t>
  </si>
  <si>
    <t>C5708B-30Z-1</t>
  </si>
  <si>
    <t>C5708B-31Z-1</t>
  </si>
  <si>
    <t>C5708B-31Z-2</t>
  </si>
  <si>
    <t>31-3</t>
  </si>
  <si>
    <t>C5708B-31Z-3</t>
  </si>
  <si>
    <t>C5708B-32Z-1</t>
  </si>
  <si>
    <t>C5708B-32Z-2</t>
  </si>
  <si>
    <t>C5708B-33Z-1</t>
  </si>
  <si>
    <t>C5708B-33Z-2</t>
  </si>
  <si>
    <t>C5708B-33Z-3</t>
  </si>
  <si>
    <t>C5708B-34Z-1</t>
  </si>
  <si>
    <t>C5708B-34Z-2</t>
  </si>
  <si>
    <t>C5708B-35Z-1</t>
  </si>
  <si>
    <t>C5708B-35Z-2</t>
  </si>
  <si>
    <t>C5708B-35Z-3</t>
  </si>
  <si>
    <t>C5708B-36Z-1</t>
  </si>
  <si>
    <t>C5708B-36Z-2</t>
  </si>
  <si>
    <t>C5708B-37Z-1</t>
  </si>
  <si>
    <t>C5708B-37Z-2</t>
  </si>
  <si>
    <t>C5708B-37Z-3</t>
  </si>
  <si>
    <t>C5708B-37Z-4</t>
  </si>
  <si>
    <t>C5708B-38Z-1</t>
  </si>
  <si>
    <t>C5708B-39Z-1</t>
  </si>
  <si>
    <t>C5708B-39Z-2</t>
  </si>
  <si>
    <t>C5708B-39Z-3</t>
  </si>
  <si>
    <t>C5708B-40Z-1</t>
  </si>
  <si>
    <t>C5708B-41Z-1</t>
  </si>
  <si>
    <t>C5708B-41Z-2</t>
  </si>
  <si>
    <t>C5708B-41Z-3</t>
  </si>
  <si>
    <t>C5708B-41Z-4</t>
  </si>
  <si>
    <t>C5708B-42Z-1</t>
  </si>
  <si>
    <t>C5708B-42Z-2</t>
  </si>
  <si>
    <t>C5708B-42Z-3</t>
  </si>
  <si>
    <t>C5708B-43Z-1</t>
  </si>
  <si>
    <t>C5708B-44Z-1</t>
  </si>
  <si>
    <t>C5708B-44Z-2</t>
  </si>
  <si>
    <t>C5708B-44Z-3</t>
  </si>
  <si>
    <t>C5708B-44Z-4</t>
  </si>
  <si>
    <t>C5708B-45Z-1</t>
  </si>
  <si>
    <t>C5708B-45Z-2</t>
  </si>
  <si>
    <t>C5708B-46Z-1</t>
  </si>
  <si>
    <t>C5708B-46Z-2</t>
  </si>
  <si>
    <t>C5708B-47Z-1</t>
  </si>
  <si>
    <t>C5708B-47Z-2</t>
  </si>
  <si>
    <t>C5708B-47Z-3</t>
  </si>
  <si>
    <t>C5708B-47Z-4</t>
  </si>
  <si>
    <t>C5708B-48Z-1</t>
  </si>
  <si>
    <t>C5708B-48Z-2</t>
  </si>
  <si>
    <t>C5708B-49Z-1</t>
  </si>
  <si>
    <t>C5708B-49Z-2</t>
  </si>
  <si>
    <t>C5708B-50Z-1</t>
  </si>
  <si>
    <t>C5708B-50Z-2</t>
  </si>
  <si>
    <t>C5708B-50Z-3</t>
  </si>
  <si>
    <t>C5708B-51Z-1</t>
  </si>
  <si>
    <t>C5708B-51Z-2</t>
  </si>
  <si>
    <t>C5708B-52Z-1</t>
  </si>
  <si>
    <t>C5708B-52Z-2</t>
  </si>
  <si>
    <t>C5708B-52Z-3</t>
  </si>
  <si>
    <t>C5708B-52Z-4</t>
  </si>
  <si>
    <t>C5708B-53Z-1</t>
  </si>
  <si>
    <t>C5708B-53Z-2</t>
  </si>
  <si>
    <t>C5708B-53Z-3</t>
  </si>
  <si>
    <t>C5708B-53Z-4</t>
  </si>
  <si>
    <t>C5708B-54Z-1</t>
  </si>
  <si>
    <t>C5708B-54Z-2</t>
  </si>
  <si>
    <t>C5708B-54Z-3</t>
  </si>
  <si>
    <t>C5708B-54Z-4</t>
  </si>
  <si>
    <t>C5708B-55Z-1</t>
  </si>
  <si>
    <t>C5708B-55Z-2</t>
  </si>
  <si>
    <t>C5708B-55Z-3</t>
  </si>
  <si>
    <t>C5708B-55Z-4</t>
  </si>
  <si>
    <t>C5708B-56Z-1</t>
  </si>
  <si>
    <t>C5708B-56Z-2</t>
  </si>
  <si>
    <t>C5708B-56Z-3</t>
  </si>
  <si>
    <t>C5708B-56Z-4</t>
  </si>
  <si>
    <t>C5708B-57Z-1</t>
  </si>
  <si>
    <t>C5708B-57Z-2</t>
  </si>
  <si>
    <t>C5708B-57Z-3</t>
  </si>
  <si>
    <t>C5708B-57Z-4</t>
  </si>
  <si>
    <t>C5708B-58Z-1</t>
  </si>
  <si>
    <t>C5708B-58Z-2</t>
  </si>
  <si>
    <t>C5708B-58Z-3</t>
  </si>
  <si>
    <t>C5708B-58Z-4</t>
  </si>
  <si>
    <t>C5708B-59Z-1</t>
  </si>
  <si>
    <t>C5708B-59Z-2</t>
  </si>
  <si>
    <t>C5708B-59Z-3</t>
  </si>
  <si>
    <t>C5708B-59Z-4</t>
  </si>
  <si>
    <t>C5708B-60Z-1</t>
  </si>
  <si>
    <t>C5708B-60Z-2</t>
  </si>
  <si>
    <t>C5708B-60Z-3</t>
  </si>
  <si>
    <t>C5708B-61Z-1</t>
  </si>
  <si>
    <t>C5708B-62Z-1</t>
  </si>
  <si>
    <t>C5708B-62Z-2</t>
  </si>
  <si>
    <t>C5708B-62Z-3</t>
  </si>
  <si>
    <t>C5708B-62Z-4</t>
  </si>
  <si>
    <t>C5708B-63Z-1</t>
  </si>
  <si>
    <t>C5708B-63Z-2</t>
  </si>
  <si>
    <t>C5708B-63Z-3</t>
  </si>
  <si>
    <t>C5708B-63Z-4</t>
  </si>
  <si>
    <t>C5708B-64Z-1</t>
  </si>
  <si>
    <t>C5708B-64Z-2</t>
  </si>
  <si>
    <t>C5708B-65Z-1</t>
  </si>
  <si>
    <t>C5708B-65Z-2</t>
  </si>
  <si>
    <t>C5708B-67Z-1</t>
  </si>
  <si>
    <t>C5708B-66Z-1</t>
  </si>
  <si>
    <t>C5708B-67Z-2</t>
  </si>
  <si>
    <t>C5708B-67Z-3</t>
  </si>
  <si>
    <t>C5708B-67Z-4</t>
  </si>
  <si>
    <t>C5708B-68Z-1</t>
  </si>
  <si>
    <t>C5708B-68Z-2</t>
  </si>
  <si>
    <t>C5708B-68Z-3</t>
  </si>
  <si>
    <t>C5708B-68Z-4</t>
  </si>
  <si>
    <t>C5708B-69Z-1</t>
  </si>
  <si>
    <t>C5708B-69Z-2</t>
  </si>
  <si>
    <t>C5708B-69Z-3</t>
  </si>
  <si>
    <t>C5708B-69Z-4</t>
  </si>
  <si>
    <t>C5708B-70Z-1</t>
  </si>
  <si>
    <t>C5708B-70Z-2</t>
  </si>
  <si>
    <t>C5708B-70Z-3</t>
  </si>
  <si>
    <t>C5708B-70Z-4</t>
  </si>
  <si>
    <t>C5708B-71Z-1</t>
  </si>
  <si>
    <t>C5708B-71Z-2</t>
  </si>
  <si>
    <t>C5708B-71Z-3</t>
  </si>
  <si>
    <t>C5708B-71Z-4</t>
  </si>
  <si>
    <t>C5708B-72Z-1</t>
  </si>
  <si>
    <t>C5708B-72Z-2</t>
  </si>
  <si>
    <t>C5708B-72Z-3</t>
  </si>
  <si>
    <t>C5708B-72Z-4</t>
  </si>
  <si>
    <t>C5708B-72Z-5</t>
  </si>
  <si>
    <t>C5708B-73Z-1</t>
  </si>
  <si>
    <t>C5708B-73Z-2</t>
  </si>
  <si>
    <t>C5708B-73Z-3</t>
  </si>
  <si>
    <t>C5708B-73Z-4</t>
  </si>
  <si>
    <t>C5708B-74Z-1</t>
  </si>
  <si>
    <t>C5708B-74Z-2</t>
  </si>
  <si>
    <t>C5708B-74Z-3</t>
  </si>
  <si>
    <t>C5708B-74Z-4</t>
  </si>
  <si>
    <t>C5708B-75Z-1</t>
  </si>
  <si>
    <t>C5708B-75Z-2</t>
  </si>
  <si>
    <t>C5708B-75Z-3</t>
  </si>
  <si>
    <t>C5708B-75Z-4</t>
  </si>
  <si>
    <t>C5708B-76Z-1</t>
  </si>
  <si>
    <t>C5708B-76Z-2</t>
  </si>
  <si>
    <t>C5708B-76Z-3</t>
  </si>
  <si>
    <t>C5708B-76Z-4</t>
  </si>
  <si>
    <t>C5708B-77Z-1</t>
  </si>
  <si>
    <t>C5708B-77Z-2</t>
  </si>
  <si>
    <t>C5708B-77Z-3</t>
  </si>
  <si>
    <t>C5708B-77Z-4</t>
  </si>
  <si>
    <t>C5708B-78Z-1</t>
  </si>
  <si>
    <t>C5708B-78Z-2</t>
  </si>
  <si>
    <t>C5708B-78Z-3</t>
  </si>
  <si>
    <t>C5708B-79Z-1</t>
  </si>
  <si>
    <t>C5708B-80Z-1</t>
  </si>
  <si>
    <t>C5708B-80Z-2</t>
  </si>
  <si>
    <t>C5708B-80Z-3</t>
  </si>
  <si>
    <t>C5708B-80Z-4</t>
  </si>
  <si>
    <t>C5708B-81Z-1</t>
  </si>
  <si>
    <t>C5708B-81Z-2</t>
  </si>
  <si>
    <t>C5708B-81Z-3</t>
  </si>
  <si>
    <t>C5708B-81Z-4</t>
  </si>
  <si>
    <t>C5708B-82Z-1</t>
  </si>
  <si>
    <t>C5708B-82Z-2</t>
  </si>
  <si>
    <t>C5708B-82Z-3</t>
  </si>
  <si>
    <t>C5708B-82Z-4</t>
  </si>
  <si>
    <t>C5708B-83Z-1</t>
  </si>
  <si>
    <t>C5708B-83Z-2</t>
  </si>
  <si>
    <t>C5708B-83Z-3</t>
  </si>
  <si>
    <t>C5708B-83Z-4</t>
  </si>
  <si>
    <t>C5708B-84Z-1</t>
  </si>
  <si>
    <t>C5708B-84Z-2</t>
  </si>
  <si>
    <t>C5708B-84Z-3</t>
  </si>
  <si>
    <t>C5708B-84Z-4</t>
  </si>
  <si>
    <t>C5708B-85Z-1</t>
  </si>
  <si>
    <t>C5708B-85Z-2</t>
  </si>
  <si>
    <t>C5708B-85Z-3</t>
  </si>
  <si>
    <t>C5708B-85Z-4</t>
  </si>
  <si>
    <t>C5708B-86Z-1</t>
  </si>
  <si>
    <t>C5708B-86Z-2</t>
  </si>
  <si>
    <t>C5708B-86Z-3</t>
  </si>
  <si>
    <t>C5708B-86Z-4</t>
  </si>
  <si>
    <t>C5708B-87Z-1</t>
  </si>
  <si>
    <t>C5708B-87Z-2</t>
  </si>
  <si>
    <t>C5708B-87Z-3</t>
  </si>
  <si>
    <t>C5708B-88Z-1</t>
  </si>
  <si>
    <t>C5708B-89Z-1</t>
  </si>
  <si>
    <t>C5708B-89Z-2</t>
  </si>
  <si>
    <t>C5708B-89Z-3</t>
  </si>
  <si>
    <t>C5708B-89Z-4</t>
  </si>
  <si>
    <t>C5708B-90Z-1</t>
  </si>
  <si>
    <t>C5708B-90Z-2</t>
  </si>
  <si>
    <t>C5708B-90Z-3</t>
  </si>
  <si>
    <t>C5708B-90Z-4</t>
  </si>
  <si>
    <t>C5708B-91Z-1</t>
  </si>
  <si>
    <t>C5708B-91Z-2</t>
  </si>
  <si>
    <t>C5708B-91Z-3</t>
  </si>
  <si>
    <t>C5708B-91Z-4</t>
  </si>
  <si>
    <t>C5708B-92Z-1</t>
  </si>
  <si>
    <t>C5708B-92Z-2</t>
  </si>
  <si>
    <t>C5708B-92Z-3</t>
  </si>
  <si>
    <t>C5708B-92Z-4</t>
  </si>
  <si>
    <t>C5708B-93Z-1</t>
  </si>
  <si>
    <t>C5708B-93Z-2</t>
  </si>
  <si>
    <t>C5708B-93Z-3</t>
  </si>
  <si>
    <t>C5708B-93Z-4</t>
  </si>
  <si>
    <t>C5708B-94Z-1</t>
  </si>
  <si>
    <t>C5708B-94Z-2</t>
  </si>
  <si>
    <t>C5708B-94Z-3</t>
  </si>
  <si>
    <t>C5708B-94Z-4</t>
  </si>
  <si>
    <t>C5708B-95Z-1</t>
  </si>
  <si>
    <t>C5708B-95Z-2</t>
  </si>
  <si>
    <t>C5708B-95Z-3</t>
  </si>
  <si>
    <t>C5708B-95Z-4</t>
  </si>
  <si>
    <t>C5708B-96Z-1</t>
  </si>
  <si>
    <t>C5708B-96Z-2</t>
  </si>
  <si>
    <t>C5708B-96Z-3</t>
  </si>
  <si>
    <t>C5708B-96Z-4</t>
  </si>
  <si>
    <t>C5708B-97Z-1</t>
  </si>
  <si>
    <t>C5708B-97Z-2</t>
  </si>
  <si>
    <t>C5708B-97Z-3</t>
  </si>
  <si>
    <t>C5708B-97Z-4</t>
  </si>
  <si>
    <t>C5708B-98Z-1</t>
  </si>
  <si>
    <t>C5708B-99Z-1</t>
  </si>
  <si>
    <t>C5708B-99Z-2</t>
  </si>
  <si>
    <t>C5708B-99Z-3</t>
  </si>
  <si>
    <t>C5708B-99Z-4</t>
  </si>
  <si>
    <t>C5708B-100Z-1</t>
  </si>
  <si>
    <t>C5708B-100Z-2</t>
  </si>
  <si>
    <t>C5708B-100Z-3</t>
  </si>
  <si>
    <t>C5708B-100Z-4</t>
  </si>
  <si>
    <t>C5708B-101Z-1</t>
  </si>
  <si>
    <t>C5708B-101Z-2</t>
  </si>
  <si>
    <t>C5708B-101Z-3</t>
  </si>
  <si>
    <t>C5708B-101Z-4</t>
  </si>
  <si>
    <t>C5708B-102Z-1</t>
  </si>
  <si>
    <t>C5708B-102Z-2</t>
  </si>
  <si>
    <t>C5708B-102Z-3</t>
  </si>
  <si>
    <t>C5708B-102Z-4</t>
  </si>
  <si>
    <t>C5708B-103Z-1</t>
  </si>
  <si>
    <t>C5708B-103Z-2</t>
  </si>
  <si>
    <t>C5708B-103Z-3</t>
  </si>
  <si>
    <t>C5708B-103Z-4</t>
  </si>
  <si>
    <t>C5708B-104Z-1</t>
  </si>
  <si>
    <t>C5708B-104Z-2</t>
  </si>
  <si>
    <t>C5708B-104Z-3</t>
  </si>
  <si>
    <t>C5708B-104Z-4</t>
  </si>
  <si>
    <t>C5708B-105Z-1</t>
  </si>
  <si>
    <t>C5708B-105Z-2</t>
  </si>
  <si>
    <t>C5708B-105Z-3</t>
  </si>
  <si>
    <t>C5708B-105Z-4</t>
  </si>
  <si>
    <t>C5708B-106Z-1</t>
  </si>
  <si>
    <t>C5708B-106Z-2</t>
  </si>
  <si>
    <t>C5708B-106Z-3</t>
  </si>
  <si>
    <t>C5708B-106Z-4</t>
  </si>
  <si>
    <t>C5708B-107Z-1</t>
  </si>
  <si>
    <t>C5708B-107Z-2</t>
  </si>
  <si>
    <t>C5708B-107Z-3</t>
  </si>
  <si>
    <t>C5708B-107Z-4</t>
  </si>
  <si>
    <t>C5708B-108Z-1</t>
  </si>
  <si>
    <t>C5708B-108Z-2</t>
  </si>
  <si>
    <t>C5708B-108Z-3</t>
  </si>
  <si>
    <t>C5708B-109Z-1</t>
  </si>
  <si>
    <t>C5708B-110Z-1</t>
  </si>
  <si>
    <t>C5708B-110Z-2</t>
  </si>
  <si>
    <t>C5708B-110Z-3</t>
  </si>
  <si>
    <t>C5708B-110Z-4</t>
  </si>
  <si>
    <t>C5708B-111Z-1</t>
  </si>
  <si>
    <t>C5708B-111Z-2</t>
  </si>
  <si>
    <t>C5708B-111Z-3</t>
  </si>
  <si>
    <t>C5708B-111Z-4</t>
  </si>
  <si>
    <t>C5708B-112Z-1</t>
  </si>
  <si>
    <t>C5708B-112Z-2</t>
  </si>
  <si>
    <t>C5708B-112Z-3</t>
  </si>
  <si>
    <t>C5708B-112Z-4</t>
  </si>
  <si>
    <t>C5708B-113Z-1</t>
  </si>
  <si>
    <t>C5708B-113Z-2</t>
  </si>
  <si>
    <t>C5708B-113Z-3</t>
  </si>
  <si>
    <t>C5708B-113Z-4</t>
  </si>
  <si>
    <t>C5708B-114Z-1</t>
  </si>
  <si>
    <t>C5708B-114Z-2</t>
  </si>
  <si>
    <t>C5708B-114Z-3</t>
  </si>
  <si>
    <t>C5708B-114Z-4</t>
  </si>
  <si>
    <t>C5708B-115Z-1</t>
  </si>
  <si>
    <t>C5708B-115Z-2</t>
  </si>
  <si>
    <t>C5708B-115Z-3</t>
  </si>
  <si>
    <t>C5708B-115Z-4</t>
  </si>
  <si>
    <t>C5708B-116Z-1</t>
  </si>
  <si>
    <t>C5708B-116Z-2</t>
  </si>
  <si>
    <t>C5708B-116Z-3</t>
  </si>
  <si>
    <t>C5708B-117Z-1</t>
  </si>
  <si>
    <t>C5708B-118Z-1</t>
  </si>
  <si>
    <t>C5708B-118Z-2</t>
  </si>
  <si>
    <t>C5708B-118Z-3</t>
  </si>
  <si>
    <t>C5708B-118Z-4</t>
  </si>
  <si>
    <t>C5708B-119Z-1</t>
  </si>
  <si>
    <t>C5708B-119Z-2</t>
  </si>
  <si>
    <t>C5708B-119Z-3</t>
  </si>
  <si>
    <t>C5708B-119Z-4</t>
  </si>
  <si>
    <t>C5708B-120Z-1</t>
  </si>
  <si>
    <t>C5708B-120Z-2</t>
  </si>
  <si>
    <t>C5708B-120Z-3</t>
  </si>
  <si>
    <t>C5708B-120Z-4</t>
  </si>
  <si>
    <t>C5708B-121Z-1</t>
  </si>
  <si>
    <t>C5708B-121Z-2</t>
  </si>
  <si>
    <t>C5708B-121Z-3</t>
  </si>
  <si>
    <t>C5708B-121Z-4</t>
  </si>
  <si>
    <t>C5708B-122Z-1</t>
  </si>
  <si>
    <t>C5708B-122Z-2</t>
  </si>
  <si>
    <t>C5708B-122Z-3</t>
  </si>
  <si>
    <t>C5708B-122Z-4</t>
  </si>
  <si>
    <t>C5708B-123Z-1</t>
  </si>
  <si>
    <t>C5708B-124Z-1</t>
  </si>
  <si>
    <t>C5708B-124Z-2</t>
  </si>
  <si>
    <t>C5708B-124Z-3</t>
  </si>
  <si>
    <t>C5708B-125Z-1</t>
  </si>
  <si>
    <t>C5708B-125Z-2</t>
  </si>
  <si>
    <t>C5708B-125Z-3</t>
  </si>
  <si>
    <t>C5708B-125Z-4</t>
  </si>
  <si>
    <t>C5708B-126Z-1</t>
  </si>
  <si>
    <t>C5708B-126Z-2</t>
  </si>
  <si>
    <t>C5708B-126Z-3</t>
  </si>
  <si>
    <t>C5708B-126Z-4</t>
  </si>
  <si>
    <t>C5708B-126Z-5</t>
  </si>
  <si>
    <t>C5708B-127Z-1</t>
  </si>
  <si>
    <t>C5708B-127Z-2</t>
  </si>
  <si>
    <t>C5708B-127Z-3</t>
  </si>
  <si>
    <t>C5708B-127Z-4</t>
  </si>
  <si>
    <t>C5708B-128Z-1</t>
  </si>
  <si>
    <t>C5708B-128Z-2</t>
  </si>
  <si>
    <t>C5708B-128Z-3</t>
  </si>
  <si>
    <t>C5708B-128Z-4</t>
  </si>
  <si>
    <t>C5708B-128Z-5</t>
  </si>
  <si>
    <t>C5708B-129Z-1</t>
  </si>
  <si>
    <t>gravel alluvium fragments</t>
  </si>
  <si>
    <t>Rubble</t>
  </si>
  <si>
    <t>In situ weathered rock</t>
  </si>
  <si>
    <t>Rubble up to 10 cm clasts</t>
  </si>
  <si>
    <t>Out of situ rubble and cobbles of fault gouge/catacliste (intensity 5)</t>
  </si>
  <si>
    <t>Less weathered than above, possible weathering related to fluid focussing along fault</t>
  </si>
  <si>
    <t>Brittle offsets of 5-10mm, normal sense of shear</t>
  </si>
  <si>
    <t>Rubble, large clasts</t>
  </si>
  <si>
    <t>Rubble, large clasts up to 6 cm</t>
  </si>
  <si>
    <t>Band of cataclasite - core of faultzone within larger damage zone</t>
  </si>
  <si>
    <t>On the high side of moderate fracturing</t>
  </si>
  <si>
    <t>In situ less weathered rock</t>
  </si>
  <si>
    <t>In situ less weathered rock, slickenside lineation not possible to measure</t>
  </si>
  <si>
    <t>Fracture along contact of gabbroic vein</t>
  </si>
  <si>
    <t>Narrow steep fault, no more weathering from this section onwards</t>
  </si>
  <si>
    <t>Narrow fault</t>
  </si>
  <si>
    <t>Fault zone small</t>
  </si>
  <si>
    <t>Rubble, large clasts up to 5 cm</t>
  </si>
  <si>
    <t>Small conjugate brittle offsets with reverse sense of shear. Layer parallel shortening causing brittle deformation of gabbro layer</t>
  </si>
  <si>
    <t>Small fault (gouge) with slickensides</t>
  </si>
  <si>
    <t>Vein filled localised fracture</t>
  </si>
  <si>
    <t>Slickenside fracture</t>
  </si>
  <si>
    <t>Same feature from previous section</t>
  </si>
  <si>
    <t>A Slickenside fault, with 2 orthogonal subsets of fracture planes</t>
  </si>
  <si>
    <t>Drilling induced fracture, vein is cut, missing material, discontinuity</t>
  </si>
  <si>
    <t>Discontinuity</t>
  </si>
  <si>
    <t>Important notes</t>
  </si>
  <si>
    <t>Continuation of fracture/vein network of previous section</t>
  </si>
  <si>
    <t>Damage zone of small fault</t>
  </si>
  <si>
    <t>Fractures</t>
  </si>
  <si>
    <t>Fractures with vein fills</t>
  </si>
  <si>
    <t>Fragmented</t>
  </si>
  <si>
    <t>Network of fractures with vein fills</t>
  </si>
  <si>
    <t>Small fault zone, Fragments of 0.1-8cm and finer</t>
  </si>
  <si>
    <t>Drilling related discontinuity at 63cm</t>
  </si>
  <si>
    <t>Drilling related discontinuity at 55cm</t>
  </si>
  <si>
    <t xml:space="preserve">Localized fracture, re-activating a V3 </t>
  </si>
  <si>
    <t>slickenside fractured v4</t>
  </si>
  <si>
    <t>localized fracture</t>
  </si>
  <si>
    <t>slickenside fractured v2</t>
  </si>
  <si>
    <t>localized rock fracture v2</t>
  </si>
  <si>
    <t>localized rock fracture v4</t>
  </si>
  <si>
    <t>Sense of shear ambiguous</t>
  </si>
  <si>
    <t>localized rock fracture</t>
  </si>
  <si>
    <t>network of fractures and shear veins; damage zone of fault in next section</t>
  </si>
  <si>
    <t>bag of fractures rock with semi-cohesive fault gouge</t>
  </si>
  <si>
    <t>bag of fault gouge and breccia; likely damage zone for fault in next section</t>
  </si>
  <si>
    <t>clay rich fault gouge (wet) with clasts</t>
  </si>
  <si>
    <t>clast rich fault breccia with some clay-rich gouge</t>
  </si>
  <si>
    <t>slickenside fracutre v4</t>
  </si>
  <si>
    <t>Vein filled localized fracture</t>
  </si>
  <si>
    <t>localized rock fracture v4; representative orientation given</t>
  </si>
  <si>
    <t>represnetative joint orientation</t>
  </si>
  <si>
    <t>representative slickenside fracture</t>
  </si>
  <si>
    <t>localized fracture v4</t>
  </si>
  <si>
    <t>rubble</t>
  </si>
  <si>
    <t>facoids with slicks, gouge</t>
  </si>
  <si>
    <t>NS</t>
  </si>
  <si>
    <t>small fault, slicks parallel to fault</t>
  </si>
  <si>
    <t>slickensides and cataclasis</t>
  </si>
  <si>
    <t>slickensides on fractured veins</t>
  </si>
  <si>
    <t>slickenside on v4 vein; representative</t>
  </si>
  <si>
    <t>N</t>
  </si>
  <si>
    <t>fracture on v4</t>
  </si>
  <si>
    <t>representative fracture on v3</t>
  </si>
  <si>
    <t>cobbles and blocks of fault zone; many with slicks</t>
  </si>
  <si>
    <t>cobbles and blocks of fault zone; some gouge clasts and facoids; many with slicks</t>
  </si>
  <si>
    <t>orienation of bounding fracture with slicks v4</t>
  </si>
  <si>
    <t>cobbles, facoids with slicks and clay rich gouge</t>
  </si>
  <si>
    <t>well developed cataclasite</t>
  </si>
  <si>
    <t>clay rich fault gouge</t>
  </si>
  <si>
    <t>all facoids with slicks and polished slip surfaces</t>
  </si>
  <si>
    <t>gouge, rock fragment and cataclasite "rubble" in bag</t>
  </si>
  <si>
    <t>disrete fault in altered mafic rock; no obvious offset on fault</t>
  </si>
  <si>
    <t>mostly facoids with slicks and polished slip surfaces</t>
  </si>
  <si>
    <t>slickenside on v4 vein; bounding of block below fault</t>
  </si>
  <si>
    <t>fracture of v3</t>
  </si>
  <si>
    <t>clay rich fault gouge; slickensides</t>
  </si>
  <si>
    <t>RD</t>
  </si>
  <si>
    <t>rock framents with slicks</t>
  </si>
  <si>
    <t>rock framents with slicks, and facoids</t>
  </si>
  <si>
    <t>slickenside on v4</t>
  </si>
  <si>
    <t>many fragments separated by slicks - dominant orienation noted</t>
  </si>
  <si>
    <t>secondary orienation of slicks</t>
  </si>
  <si>
    <t>slickenside on v4, representative</t>
  </si>
  <si>
    <t>slickenside on v4, secondary</t>
  </si>
  <si>
    <t>semicohesive fault gouge clasts and rock fragments, rubble</t>
  </si>
  <si>
    <t>facoids 1 mm to 200 mm; rubble</t>
  </si>
  <si>
    <t>rubble; gouge fragments and rock clasts; some clasts show high fraction of 1mm size rock fragments</t>
  </si>
  <si>
    <t>slickenside on v4, bounding unfractured block</t>
  </si>
  <si>
    <t xml:space="preserve">angular clasts and facoids </t>
  </si>
  <si>
    <t>facoids and rock fragments; rubble</t>
  </si>
  <si>
    <t>continuation of same fault zone, small clasts of "rubble" and likely fault gouge (wet)</t>
  </si>
  <si>
    <t>continuation of same fault zone, small clasts and high density of slicks on fractures</t>
  </si>
  <si>
    <t>slickenside on v4; representative</t>
  </si>
  <si>
    <t>slickenside on v4; secondary orientation</t>
  </si>
  <si>
    <t>slickenside on v4; conjugate orientation</t>
  </si>
  <si>
    <t>discreate gouge zone within fractured rock with facoids</t>
  </si>
  <si>
    <t>slickensides on v4</t>
  </si>
  <si>
    <t>rubble, around 1 cm with some larger clasts/facoids</t>
  </si>
  <si>
    <t>fracture</t>
  </si>
  <si>
    <t>facoids and fragments; 10 cm of well-dev. Cataclasite gouge</t>
  </si>
  <si>
    <t>slickenside on v2; representative</t>
  </si>
  <si>
    <t>likely drilling fracture</t>
  </si>
  <si>
    <t>cracks</t>
  </si>
  <si>
    <t>R</t>
  </si>
  <si>
    <t>series of slickensides</t>
  </si>
  <si>
    <t>joint</t>
  </si>
  <si>
    <t>green clay-like material in irregular crack</t>
  </si>
  <si>
    <t>crack on v2</t>
  </si>
  <si>
    <t>crack</t>
  </si>
  <si>
    <t>slickenside</t>
  </si>
  <si>
    <t>sinestral</t>
  </si>
  <si>
    <t>narrow fault with well developed gouge, bounded by slickenside on v4</t>
  </si>
  <si>
    <t>slickensides and cracks</t>
  </si>
  <si>
    <t>crack on v4</t>
  </si>
  <si>
    <t>fracture on vein</t>
  </si>
  <si>
    <t>narrow hyrdrothermal fault</t>
  </si>
  <si>
    <t>narrow hydrothermal fault</t>
  </si>
  <si>
    <t>group of hydrothermal veins, discrete fault with displacement greater than core width</t>
  </si>
  <si>
    <t>&gt;4cm</t>
  </si>
  <si>
    <t>narrow hydrothermal fault; conjugate normal faults with layer parallel extension; becomes N and R in core ref frame</t>
  </si>
  <si>
    <t>fracture on vein; representative</t>
  </si>
  <si>
    <t>fracture on vein; secondary orientation</t>
  </si>
  <si>
    <t>narrow hydrothermal fault, not obvious that it  is "in place"</t>
  </si>
  <si>
    <t>cataclasite gouge, rubble</t>
  </si>
  <si>
    <t>narrow hydrothermal fault; conjugate normal faults with layer parallel extension</t>
  </si>
  <si>
    <t>narrow hydrothermal fault, produces large change in foliation</t>
  </si>
  <si>
    <t>hydrothermal fault zone with en-echelon and conjugate veins/slip surfaces</t>
  </si>
  <si>
    <t>secodary orientation of fault zone fractures</t>
  </si>
  <si>
    <t>tertiary orientation of fault zone fractures</t>
  </si>
  <si>
    <t>&gt;4</t>
  </si>
  <si>
    <t>hydrothermal fault zone with en-echelon and dilatant jobs-veins</t>
  </si>
  <si>
    <t>dilatant job orientation</t>
  </si>
  <si>
    <t>slickenside on v4; representative orientation</t>
  </si>
  <si>
    <t>slickenside on v4; representative orientation for the fault interval</t>
  </si>
  <si>
    <t>slickenside on v4; secondary orientation for the fault interval</t>
  </si>
  <si>
    <t>slickenside on v4; representative orientation for the  interval</t>
  </si>
  <si>
    <t>slickenside on v4; secondary orientation for the  interval</t>
  </si>
  <si>
    <t>crack on v3</t>
  </si>
  <si>
    <t>fault zone defined by facoids, no gouge; rubble</t>
  </si>
  <si>
    <t>fault zone defined by fractures, slicks and clay-like material</t>
  </si>
  <si>
    <t>crack on v4; possible drilling induced</t>
  </si>
  <si>
    <t>fault zone defined by facoids, no gouge; rubble 1-6 cm</t>
  </si>
  <si>
    <t>fault zone defined by fractures, slicks and facoids; host rock is partly the adjacent hydrothermal fault material</t>
  </si>
  <si>
    <t>slickenside with polished surface</t>
  </si>
  <si>
    <t>hydrothermal fault zone with anastomozing network of veins with slicks.  Overprinting an altered gabbroic  vein; discrete slip surface measured (with unknown offset greater than 4cm</t>
  </si>
  <si>
    <t xml:space="preserve">defined by fractures and slickenside on v4 as representative </t>
  </si>
  <si>
    <t>slickenside, defining general orientation of fault zone</t>
  </si>
  <si>
    <t>defined by joints on veins; one with sickenside giving as representative</t>
  </si>
  <si>
    <t>crack on v1; possibly opened on drilling</t>
  </si>
  <si>
    <t>crack on v3; possibly opened on drilling</t>
  </si>
  <si>
    <t>crack on v2; possibly opened on drilling</t>
  </si>
  <si>
    <t>cracks, likely drilling induced</t>
  </si>
  <si>
    <t>slickensides on v4, representative</t>
  </si>
  <si>
    <t>slickensides on v4, secondary</t>
  </si>
  <si>
    <t>rubble with some slicks</t>
  </si>
  <si>
    <t>slickensides on bounding crack measured</t>
  </si>
  <si>
    <t>likely drilling induced</t>
  </si>
  <si>
    <t>slickenside of general orientation</t>
  </si>
  <si>
    <t>secondary orienation in fault zone</t>
  </si>
  <si>
    <t>slickenside on v2</t>
  </si>
  <si>
    <t>slickenside parallel to  orientation of fault</t>
  </si>
  <si>
    <t>slickenside on v4, reactivating v2</t>
  </si>
  <si>
    <t>representative orientation of crack</t>
  </si>
  <si>
    <t>secondary orienation in zone</t>
  </si>
  <si>
    <t>slickenside parallel to  orientation of fault, facoids and fragments with many slip orienations; quite a bit of rubble</t>
  </si>
  <si>
    <t>composed of rock fragments, fractures, clay-ike material and slickensides</t>
  </si>
  <si>
    <t>rubble, 4 cm fragment of well-developed gouge</t>
  </si>
  <si>
    <t>secondary fracture orientation</t>
  </si>
  <si>
    <t>representative orientation</t>
  </si>
  <si>
    <t>four parallel slicks on v2s</t>
  </si>
  <si>
    <t xml:space="preserve">crack </t>
  </si>
  <si>
    <t>crack, likely drilling induced</t>
  </si>
  <si>
    <t>cracks on v2s</t>
  </si>
  <si>
    <t>defined by fractures and slicks, representative slick orientation</t>
  </si>
  <si>
    <t>facoids in rubble</t>
  </si>
  <si>
    <t>cataclasite cobble with well-developed gouge; location in fault zone within the core interval is arbitrary</t>
  </si>
  <si>
    <t>facoids in rubble, with some area showing some gouge (approaching CF3)</t>
  </si>
  <si>
    <t>slickensides on v3</t>
  </si>
  <si>
    <t>secondary slick orientation</t>
  </si>
  <si>
    <t>fault defined by cross-cutting slicks; orientation of dominant orientation, defined by slicks on crack</t>
  </si>
  <si>
    <t>curved slick surface (curve has radius of curvature about 20cm)</t>
  </si>
  <si>
    <t>dextral</t>
  </si>
  <si>
    <t xml:space="preserve">fault zone </t>
  </si>
  <si>
    <t>fault zone defined by cross-cutting slicks and fractures; slickenside on v4 as representative, continues through next three cores eventually with CF3</t>
  </si>
  <si>
    <t>fault zone, orientation of bounding feature noted</t>
  </si>
  <si>
    <t>slickenside on v4 (overprinting v2 and then v3)</t>
  </si>
  <si>
    <t>fault defined by cross-cutting slicks; dominant orientation given for bounding surface</t>
  </si>
  <si>
    <t>crack parallel to orientation</t>
  </si>
  <si>
    <t>crack v2</t>
  </si>
  <si>
    <t xml:space="preserve">disrete fault zone on composite vein; surface with several slip surfaces, cross-cutting both v2 and v3/slicks in center. Includes carbonate veins  </t>
  </si>
  <si>
    <t>disrete fault zone on composite vein; surface with several slip surfaces, cross-cutting both v2 and v3/slicks in center.</t>
  </si>
  <si>
    <t>slickenside on v4, parallel to that below</t>
  </si>
  <si>
    <t>crack on v4 (could be slick, but not open)</t>
  </si>
  <si>
    <t>cracks on v4, overprinting v2</t>
  </si>
  <si>
    <t>slickenside v5 (carbonate vein)</t>
  </si>
  <si>
    <t>ND</t>
  </si>
  <si>
    <t>crack on v3 (includes carbonate)</t>
  </si>
  <si>
    <t>entire interval diced by serpentine vein parallel to cut in the length of the core (continues for two more cores); slicks dominantly east-west, but many orientations are evident by rubble</t>
  </si>
  <si>
    <t>entire interval diced by serpentine vein parallel to cut in the length of the core (continues for two more cores); orientation of vein start changing at the bottom, and is reflect by orientation of the top of the next core; slicks dominantly east-west, but many orientations are evident by rubble</t>
  </si>
  <si>
    <t>end of vertical vein with slicks, orientation at the top of core given</t>
  </si>
  <si>
    <t>slickenside on v4, cutting the sub-vertical vein</t>
  </si>
  <si>
    <t>fault zone with numeros fractures and slicks; slip apparent on discrete vein</t>
  </si>
  <si>
    <t>higher intensity interval of same fault</t>
  </si>
  <si>
    <t>coming out of same fault zone as previous core; representative orientation of crack/slick given</t>
  </si>
  <si>
    <t>continuation of fault zone, includeing well developed cataclasite</t>
  </si>
  <si>
    <t xml:space="preserve">Subertical fault zone with breccia and discrete slip surfaces; anastimozing orientation,but slicks dominantly horizontal </t>
  </si>
  <si>
    <t>continuation of fault zone</t>
  </si>
  <si>
    <t>continuation of fault zone; orientation of discrete slip surface given; this surface also defines the boundary of the fault</t>
  </si>
  <si>
    <t>discrete fault zone (slip surface orientation parallel to nearby cracks)</t>
  </si>
  <si>
    <t>Subertical fault zone with breccia and discrete slip surfaces, dominant fault orientation given</t>
  </si>
  <si>
    <t>orientation of slick on top of fault zone given</t>
  </si>
  <si>
    <t>crack on v4 overprinting v2</t>
  </si>
  <si>
    <t>magmatic breccia</t>
  </si>
  <si>
    <t>crack on v3 overprinting v2</t>
  </si>
  <si>
    <t>slickenside on v3</t>
  </si>
  <si>
    <t>slickenside on v4 overprinting v3</t>
  </si>
  <si>
    <t>crack on v1</t>
  </si>
  <si>
    <t>defined by group of cross-cutting slicks; approx. 10 mm of reverse displacement offset apparent on one slick</t>
  </si>
  <si>
    <t>secondary slick orienation in fault; on v3 vein (suggests two generation of slicks)</t>
  </si>
  <si>
    <t xml:space="preserve">fault in vein matieral with brecciation </t>
  </si>
  <si>
    <t>thicker vein with slickensides on v4</t>
  </si>
  <si>
    <t>crack on v3, overprinting v2</t>
  </si>
  <si>
    <t>slickenside on v4, overprinting v2</t>
  </si>
  <si>
    <t>fault zone defined cohesive breccia material and slicks; orientation of bounding slick given</t>
  </si>
  <si>
    <t>slick bounding bottom of fault</t>
  </si>
  <si>
    <t>slickenside on v4; good example of how strike slip motion offsetting dipping layer can screw you up</t>
  </si>
  <si>
    <t>first obvious talc-rich fault; orientation of bounding surface given</t>
  </si>
  <si>
    <t>orientation of bottom of fault; talc-rich zone between 0 to 16</t>
  </si>
  <si>
    <t>talc-rich band in fault; rough orientation given of boundary with peridotite fault material</t>
  </si>
  <si>
    <t>slick with multiple orientations</t>
  </si>
  <si>
    <t>slick on v4</t>
  </si>
  <si>
    <t>fault zone with brecciated material; general orientation given</t>
  </si>
  <si>
    <t xml:space="preserve">slick </t>
  </si>
  <si>
    <t>fault zone with brecciated clasts and multiple slicks; bounding slick orientation given</t>
  </si>
  <si>
    <t>drilling crack</t>
  </si>
  <si>
    <t>slickenside on v4 over v2</t>
  </si>
  <si>
    <t>fault zone defined by group of slicks v4 and v3s; bounding orientation</t>
  </si>
  <si>
    <t>slick defining orienation of v3 that is deformed by slip on v4</t>
  </si>
  <si>
    <t>crack on v3, likely drilling, representative</t>
  </si>
  <si>
    <t>fault in altered gabbro</t>
  </si>
  <si>
    <t>well developed cataclasite material in rubble; orienation of bounding slick on gabbro given as fault orientation</t>
  </si>
  <si>
    <t>slickenside on  a v4</t>
  </si>
  <si>
    <t>slickenside on  a v3</t>
  </si>
  <si>
    <t>slickenside on v4, offset v3 about 1.5 cm</t>
  </si>
  <si>
    <t>slickenside on v4, overprinting v2 and v3</t>
  </si>
  <si>
    <t>slick on v2</t>
  </si>
  <si>
    <t>minor fault on v4s</t>
  </si>
  <si>
    <t>fault zone defined by slip on crosscutting v4  veins, slip defining top of zone in recorded</t>
  </si>
  <si>
    <t>vertical slick in fault zone</t>
  </si>
  <si>
    <t>slick on base of fault</t>
  </si>
  <si>
    <t>fault zone defined by bounding slicks of v4</t>
  </si>
  <si>
    <t>slickenside of v4</t>
  </si>
  <si>
    <t>slickenside of v4,  overprinting v3 over v2</t>
  </si>
  <si>
    <t>slick of v4 that overprints v3; curved with multiple slip directions</t>
  </si>
  <si>
    <t>orientation of bounding slick on v4 on fault zone</t>
  </si>
  <si>
    <t>gravel</t>
  </si>
  <si>
    <t>missing</t>
  </si>
  <si>
    <t>fragments</t>
  </si>
  <si>
    <t>Mbio sample</t>
  </si>
  <si>
    <t>defined by anastomozing and crosscutting slicks on v4s; bounding orientation given</t>
  </si>
  <si>
    <t>irregular slickenside on v4</t>
  </si>
  <si>
    <t>defined by slicks on v4s</t>
  </si>
  <si>
    <t>horizonatal calcite smile veins</t>
  </si>
  <si>
    <t>defined by slicks on v4s showing variable slip directions</t>
  </si>
  <si>
    <t>defined by slick on composite vein (including v3 and v4)</t>
  </si>
  <si>
    <t>slick on v2 (might be v4 overprint, but hard to tell)</t>
  </si>
  <si>
    <t>orientation of bounding slick on v4 (overprinting v3 overprinting v2) on fault zone</t>
  </si>
  <si>
    <t>slick on v4 in dunite with v2,v3,v4 transitions</t>
  </si>
  <si>
    <t>crack on v2.5</t>
  </si>
  <si>
    <t>cracks on v5 (carbonate)</t>
  </si>
  <si>
    <t>slick on v4 overprinting v2</t>
  </si>
  <si>
    <t>defined by slicks on v4s showing variable slip directions, bounding orientation given</t>
  </si>
  <si>
    <t>sub-vertical slick on fault zone with variable slip directions</t>
  </si>
  <si>
    <t>secondary slick in fault zone</t>
  </si>
  <si>
    <t>slick on v3</t>
  </si>
  <si>
    <t>slip surface in fault zone showing "drag fold" of v3</t>
  </si>
  <si>
    <t>slick on v4, within v3 overprinting v2</t>
  </si>
  <si>
    <t>D</t>
  </si>
  <si>
    <t>slick on v4, changing from serp to "prehnite" when crossing altered mafic dike (picture)</t>
  </si>
  <si>
    <t xml:space="preserve">locally cohesive faultzone with brecciation and slip of v3 and v4 (and v5), local gouge formation; bounding surfaces oriented </t>
  </si>
  <si>
    <t>bottom of fault zone</t>
  </si>
  <si>
    <t xml:space="preserve">locally cohesive faultzone with brecciation and slip of v3 and v4 (and v5); bounding surfaces oriented </t>
  </si>
  <si>
    <t>fault zone with dominantly sub-vertical fractures/slicks; representative orientation given</t>
  </si>
  <si>
    <t>defined by slicks of v4s; representative slick oriented</t>
  </si>
  <si>
    <t>rubble of slick-bounded cobbles and facoids</t>
  </si>
  <si>
    <t>rubble of slick-bounded cobbles and facoids; bounding feature measured; polished surface!</t>
  </si>
  <si>
    <t>defined by slicks of v3s and v4s; bounding crack oriented, followed by two secondary orientations</t>
  </si>
  <si>
    <t>rubblie of facoids, some showing grain size reduction with gouge</t>
  </si>
  <si>
    <t>rubble of faoids and fragments with slicks</t>
  </si>
  <si>
    <t>defined by slicks of v4s; bounding slick oriented</t>
  </si>
  <si>
    <t>slick on v4; bounding orientation</t>
  </si>
  <si>
    <t>rubble; defined by slicks of v4s</t>
  </si>
  <si>
    <t>defined by cross-cutting slicks on veins; two dominant orientations given</t>
  </si>
  <si>
    <t>orientation of slick in fault zone</t>
  </si>
  <si>
    <t>crack on v3 overprinting slick on v3</t>
  </si>
  <si>
    <t>defined by slip and offset on crosscutting v4s</t>
  </si>
  <si>
    <t>slick on v4 overprinting one orientation of anastomozing v2 array</t>
  </si>
  <si>
    <t>crack on v4, overprinting a v2</t>
  </si>
  <si>
    <t>defined by slip and offset on crosscutting v4s and v3s; bounding orientation given</t>
  </si>
  <si>
    <t>defined by slip and offset on crosscutting v4s; representative orientation given</t>
  </si>
  <si>
    <t>defined by slip and offset on crosscutting and parallel v3s and v4s; representative orientation given</t>
  </si>
  <si>
    <t>defined by slip on heavily veined interval; bounding orientation given for slick on v3</t>
  </si>
  <si>
    <t>defined by slip and offset on crosscutting and parallel v3s and v4; in interval with high vein density; representative orientation given</t>
  </si>
  <si>
    <t>composite slick on v4 and v3</t>
  </si>
  <si>
    <t>crack on v3 and v5 (with carbonate)</t>
  </si>
  <si>
    <t>slick on v4, not cracked; no lineation</t>
  </si>
  <si>
    <t>secondary orientation in fault zone (slick)</t>
  </si>
  <si>
    <t>defined by slip and offset on crosscutting and parallel v3s and v4s; bounding orientation given</t>
  </si>
  <si>
    <t>irregular v4 with slicks</t>
  </si>
  <si>
    <t>chopped up fault defined by slip and offset on crosscutting and parallel v3s and v4s; dominant orientation given</t>
  </si>
  <si>
    <t>slick on 4</t>
  </si>
  <si>
    <t>defined by slip and offset on crosscutting and parallel v3s and v4s; dominant orientation given; mostly rubble</t>
  </si>
  <si>
    <t>defined by slip and offset on crosscutting and parallel v3s and v4s; dominant orientation given</t>
  </si>
  <si>
    <t>slick on v4 in fault zone</t>
  </si>
  <si>
    <t>slick defining surface</t>
  </si>
  <si>
    <t>bounding surface</t>
  </si>
  <si>
    <t>defined by slip and offset on crosscutting  v3s and v4s; dominant orientation given</t>
  </si>
  <si>
    <t>bounding slick for fault zone</t>
  </si>
  <si>
    <t>S</t>
  </si>
  <si>
    <t>end of fault defined by slip and offset on crosscutting  v3s and v4s; bounding orientation given</t>
  </si>
  <si>
    <t>defined by slip within serpentine+carbonate veins and breccia; dominant oriention of slip surface measured</t>
  </si>
  <si>
    <t>defined by slip within serpentine+carbonate veins and breccia; three orientions of slip surfaces are measured</t>
  </si>
  <si>
    <t>slip surface on vein</t>
  </si>
  <si>
    <t>carbonate breccia</t>
  </si>
  <si>
    <t>crack in carbonate vein</t>
  </si>
  <si>
    <t xml:space="preserve">crack with carbonate/serpentine vein/breccia </t>
  </si>
  <si>
    <t>brecciated carbonate veins</t>
  </si>
  <si>
    <t>slip surface within brecciated carbonate zone</t>
  </si>
  <si>
    <t>defined by cross-cutting slip surfaces within brecciated carbonate zone</t>
  </si>
  <si>
    <t>defined by cross-cutting slip surfaces within brecciated carbonate zone; bounding serpentine slickenside measured</t>
  </si>
  <si>
    <t>slickenside on carbonate vein within fault zone</t>
  </si>
  <si>
    <t>slickenside on mixed serpentine v4 and carbonate vein within fault zone</t>
  </si>
  <si>
    <t>conjugate slip surfaceson mixed carbonate/serpentine v4s within brecciated carbonate zone</t>
  </si>
  <si>
    <t>second slip surface</t>
  </si>
  <si>
    <t>slick on mixed carbonate/serpentine vein</t>
  </si>
  <si>
    <t>defined by slip surfaces within brecciated carbonate zone</t>
  </si>
  <si>
    <t>defined by cross-cutting slip surfaces within brecciated carbonate zone; dominant slickenside orientation measured</t>
  </si>
  <si>
    <t>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</si>
</sst>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Microsoft Sans Serif"/>
      <family val="2"/>
    </font>
    <font>
      <sz val="12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Microsoft Sans Serif"/>
      <family val="2"/>
    </font>
    <font>
      <b/>
      <sz val="12"/>
      <color theme="4" tint="-0.249977111117893"/>
      <name val="Calibri"/>
      <family val="2"/>
    </font>
    <font>
      <sz val="12"/>
      <name val="Microsoft Sans Serif"/>
      <family val="2"/>
    </font>
    <font>
      <sz val="14"/>
      <name val="Microsoft Sans Serif"/>
      <family val="2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9"/>
      <name val="Microsoft Sans Serif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/>
  </cellStyleXfs>
  <cellXfs count="9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/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2" fontId="0" fillId="0" borderId="1" xfId="0" applyNumberFormat="1" applyFont="1" applyBorder="1"/>
    <xf numFmtId="0" fontId="0" fillId="0" borderId="7" xfId="0" applyFont="1" applyBorder="1"/>
    <xf numFmtId="2" fontId="0" fillId="0" borderId="3" xfId="0" applyNumberFormat="1" applyFont="1" applyBorder="1"/>
    <xf numFmtId="0" fontId="0" fillId="0" borderId="0" xfId="0" applyFont="1" applyBorder="1"/>
    <xf numFmtId="2" fontId="0" fillId="0" borderId="5" xfId="0" applyNumberFormat="1" applyFont="1" applyBorder="1"/>
    <xf numFmtId="0" fontId="0" fillId="0" borderId="8" xfId="0" applyFont="1" applyBorder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2" fontId="7" fillId="0" borderId="0" xfId="0" applyNumberFormat="1" applyFont="1" applyAlignment="1">
      <alignment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0" fillId="3" borderId="3" xfId="0" applyFont="1" applyFill="1" applyBorder="1"/>
    <xf numFmtId="0" fontId="0" fillId="3" borderId="5" xfId="0" applyFont="1" applyFill="1" applyBorder="1"/>
    <xf numFmtId="0" fontId="0" fillId="4" borderId="0" xfId="0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10" fillId="0" borderId="0" xfId="0" applyFont="1" applyFill="1"/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0" fillId="0" borderId="0" xfId="3" applyFont="1" applyFill="1"/>
    <xf numFmtId="0" fontId="15" fillId="0" borderId="0" xfId="218" applyAlignment="1">
      <alignment horizontal="center"/>
    </xf>
    <xf numFmtId="0" fontId="15" fillId="0" borderId="0" xfId="218"/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0" fillId="0" borderId="4" xfId="0" applyNumberFormat="1" applyFont="1" applyBorder="1"/>
    <xf numFmtId="49" fontId="0" fillId="0" borderId="6" xfId="0" applyNumberFormat="1" applyFont="1" applyBorder="1"/>
    <xf numFmtId="0" fontId="7" fillId="0" borderId="0" xfId="0" applyFont="1"/>
    <xf numFmtId="14" fontId="0" fillId="0" borderId="0" xfId="0" applyNumberFormat="1" applyFont="1" applyFill="1" applyBorder="1"/>
    <xf numFmtId="1" fontId="1" fillId="0" borderId="0" xfId="0" applyNumberFormat="1" applyFont="1" applyFill="1" applyBorder="1"/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/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 applyBorder="1"/>
    <xf numFmtId="2" fontId="7" fillId="0" borderId="0" xfId="0" applyNumberFormat="1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 applyBorder="1"/>
    <xf numFmtId="2" fontId="7" fillId="0" borderId="0" xfId="0" applyNumberFormat="1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</cellXfs>
  <cellStyles count="219">
    <cellStyle name="Bad" xfId="3" builtinId="27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Normal" xfId="0" builtinId="0"/>
    <cellStyle name="Normal 2" xfId="218"/>
  </cellStyles>
  <dxfs count="232"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theme="4" tint="-0.499984740745262"/>
  </sheetPr>
  <dimension ref="A1:BC817"/>
  <sheetViews>
    <sheetView tabSelected="1" zoomScale="90" zoomScaleNormal="90" zoomScalePageLayoutView="90" workbookViewId="0">
      <selection activeCell="L817" sqref="J3:L817"/>
    </sheetView>
  </sheetViews>
  <sheetFormatPr baseColWidth="10" defaultColWidth="10.83203125" defaultRowHeight="14" x14ac:dyDescent="0"/>
  <cols>
    <col min="1" max="1" width="4.5" style="44" customWidth="1"/>
    <col min="2" max="4" width="2.83203125" style="30" customWidth="1"/>
    <col min="5" max="5" width="5" style="30" bestFit="1" customWidth="1"/>
    <col min="6" max="6" width="7" style="30" customWidth="1"/>
    <col min="7" max="7" width="6.5" style="67" customWidth="1"/>
    <col min="8" max="8" width="6.5" style="2" customWidth="1"/>
    <col min="9" max="9" width="7.83203125" style="2" customWidth="1"/>
    <col min="10" max="10" width="7.83203125" style="68" customWidth="1"/>
    <col min="11" max="11" width="11.1640625" style="70" customWidth="1"/>
    <col min="12" max="12" width="12.5" style="70" customWidth="1"/>
    <col min="13" max="13" width="13" style="32" bestFit="1" customWidth="1"/>
    <col min="14" max="14" width="9.5" style="30" customWidth="1"/>
    <col min="15" max="17" width="10.83203125" style="30"/>
    <col min="18" max="18" width="13.5" style="30" customWidth="1"/>
    <col min="19" max="19" width="14.5" style="30" customWidth="1"/>
    <col min="20" max="22" width="17" style="31" customWidth="1"/>
    <col min="23" max="23" width="10.83203125" style="35"/>
    <col min="24" max="26" width="10.83203125" style="30"/>
    <col min="27" max="27" width="10.5" style="30" customWidth="1"/>
    <col min="28" max="28" width="13" style="35" customWidth="1"/>
    <col min="29" max="29" width="14.1640625" style="30" customWidth="1"/>
    <col min="30" max="30" width="10.5" style="30" customWidth="1"/>
    <col min="31" max="31" width="9.5" style="30" customWidth="1"/>
    <col min="32" max="35" width="12.5" style="30" customWidth="1"/>
    <col min="36" max="36" width="14.5" style="30" customWidth="1"/>
    <col min="37" max="41" width="1" style="30" customWidth="1"/>
    <col min="42" max="43" width="27.83203125" style="31" customWidth="1"/>
    <col min="44" max="44" width="23.5" style="30" customWidth="1"/>
    <col min="45" max="16384" width="10.83203125" style="30"/>
  </cols>
  <sheetData>
    <row r="1" spans="1:55" s="38" customFormat="1">
      <c r="A1" s="42"/>
      <c r="U1" s="39"/>
      <c r="V1" s="39"/>
      <c r="W1" s="40"/>
      <c r="AB1" s="40"/>
      <c r="AP1" s="39"/>
      <c r="AQ1" s="39"/>
    </row>
    <row r="2" spans="1:55" ht="126">
      <c r="A2" s="43" t="s">
        <v>197</v>
      </c>
      <c r="B2" s="24" t="s">
        <v>198</v>
      </c>
      <c r="C2" s="30" t="s">
        <v>33</v>
      </c>
      <c r="D2" s="30" t="s">
        <v>34</v>
      </c>
      <c r="E2" s="30" t="s">
        <v>35</v>
      </c>
      <c r="F2" s="30" t="s">
        <v>36</v>
      </c>
      <c r="G2" s="64" t="s">
        <v>66</v>
      </c>
      <c r="H2" s="65" t="s">
        <v>37</v>
      </c>
      <c r="I2" s="65" t="s">
        <v>38</v>
      </c>
      <c r="J2" s="66" t="s">
        <v>267</v>
      </c>
      <c r="K2" s="66" t="s">
        <v>39</v>
      </c>
      <c r="L2" s="66" t="s">
        <v>40</v>
      </c>
      <c r="M2" s="32" t="s">
        <v>247</v>
      </c>
      <c r="N2" s="22" t="s">
        <v>46</v>
      </c>
      <c r="O2" s="29" t="s">
        <v>250</v>
      </c>
      <c r="P2" s="29" t="s">
        <v>248</v>
      </c>
      <c r="Q2" s="29" t="s">
        <v>249</v>
      </c>
      <c r="R2" s="33" t="s">
        <v>251</v>
      </c>
      <c r="S2" s="22" t="s">
        <v>252</v>
      </c>
      <c r="T2" s="23" t="s">
        <v>253</v>
      </c>
      <c r="U2" s="22" t="s">
        <v>49</v>
      </c>
      <c r="V2" s="22" t="s">
        <v>50</v>
      </c>
      <c r="W2" s="22" t="s">
        <v>51</v>
      </c>
      <c r="X2" s="22" t="s">
        <v>47</v>
      </c>
      <c r="Y2" s="22" t="s">
        <v>48</v>
      </c>
      <c r="Z2" s="22" t="s">
        <v>52</v>
      </c>
      <c r="AA2" s="22" t="s">
        <v>53</v>
      </c>
      <c r="AB2" s="22" t="s">
        <v>54</v>
      </c>
      <c r="AC2" s="22" t="s">
        <v>254</v>
      </c>
      <c r="AD2" s="22" t="s">
        <v>255</v>
      </c>
      <c r="AE2" s="22" t="s">
        <v>256</v>
      </c>
      <c r="AF2" s="22" t="s">
        <v>257</v>
      </c>
      <c r="AG2" s="22" t="s">
        <v>56</v>
      </c>
      <c r="AH2" s="22" t="s">
        <v>55</v>
      </c>
      <c r="AI2" s="22" t="s">
        <v>58</v>
      </c>
      <c r="AJ2" s="22" t="s">
        <v>57</v>
      </c>
      <c r="AK2" s="22"/>
      <c r="AL2" s="22"/>
      <c r="AM2" s="22"/>
      <c r="AN2" s="22"/>
      <c r="AO2" s="22"/>
      <c r="AP2" s="23" t="s">
        <v>59</v>
      </c>
      <c r="AQ2" s="23" t="s">
        <v>60</v>
      </c>
      <c r="AR2" s="22" t="s">
        <v>42</v>
      </c>
      <c r="AS2" s="22" t="s">
        <v>264</v>
      </c>
      <c r="AT2" s="22" t="s">
        <v>265</v>
      </c>
      <c r="AU2" s="22" t="s">
        <v>266</v>
      </c>
      <c r="AV2" s="76" t="s">
        <v>599</v>
      </c>
      <c r="AW2" s="22" t="s">
        <v>600</v>
      </c>
      <c r="AX2" s="22" t="s">
        <v>601</v>
      </c>
      <c r="AY2" s="22" t="s">
        <v>602</v>
      </c>
      <c r="AZ2" s="22" t="s">
        <v>603</v>
      </c>
      <c r="BA2" s="22" t="s">
        <v>604</v>
      </c>
      <c r="BB2" s="22" t="s">
        <v>605</v>
      </c>
      <c r="BC2" s="22" t="s">
        <v>1130</v>
      </c>
    </row>
    <row r="3" spans="1:55">
      <c r="A3" s="74"/>
      <c r="C3" s="73"/>
      <c r="E3" s="30">
        <v>1</v>
      </c>
      <c r="F3" s="30">
        <v>1</v>
      </c>
      <c r="G3" s="67" t="str">
        <f>E3&amp;"-"&amp;F3</f>
        <v>1-1</v>
      </c>
      <c r="J3" s="92" t="str">
        <f>IF(((VLOOKUP($G3,Depth_Lookup!$A$3:$J$561,9,FALSE))-(I3/100))&gt;=0,"Good","Too Long")</f>
        <v>Good</v>
      </c>
      <c r="K3" s="93">
        <f>(VLOOKUP($G3,Depth_Lookup!$A$3:$J$561,10,FALSE))+(H3/100)</f>
        <v>0</v>
      </c>
      <c r="L3" s="93">
        <f>(VLOOKUP($G3,Depth_Lookup!$A$3:$J$561,10,FALSE))+(I3/100)</f>
        <v>0</v>
      </c>
      <c r="M3" s="34"/>
      <c r="N3" s="1"/>
      <c r="Q3" s="31" t="e">
        <f>VLOOKUP(P3,'75'!$AT$3:$AU$5,2,FALSE)</f>
        <v>#N/A</v>
      </c>
      <c r="T3" s="31" t="e">
        <f>VLOOKUP(S3,'75'!$AI$12:$AJ$17,2,FALSE)</f>
        <v>#N/A</v>
      </c>
      <c r="AB3" s="30" t="s">
        <v>1104</v>
      </c>
      <c r="AK3" s="30" t="e">
        <f>+(IF($AH3&lt;$AJ3,((MIN($AJ3,$AH3)+(DEGREES(ATAN((TAN(RADIANS($AI3))/((TAN(RADIANS($AG3))*SIN(RADIANS(ABS($AH3-$AJ3))))))-(COS(RADIANS(ABS($AH3-$AJ3)))/SIN(RADIANS(ABS($AH3-$AJ3)))))))-180)),((MAX($AJ3,$AH3)-(DEGREES(ATAN((TAN(RADIANS($AI3))/((TAN(RADIANS($AG3))*SIN(RADIANS(ABS($AH3-$AJ3))))))-(COS(RADIANS(ABS($AH3-$AJ3)))/SIN(RADIANS(ABS($AH3-$AJ3)))))))-180))))</f>
        <v>#DIV/0!</v>
      </c>
      <c r="AL3" s="30" t="e">
        <f t="shared" ref="AL3:AL67" si="0">IF($AK3&gt;0,$AK3,360+$AK3)</f>
        <v>#DIV/0!</v>
      </c>
      <c r="AM3" s="30" t="e">
        <f>+ABS(DEGREES(ATAN((COS(RADIANS(ABS($AK3+180-(IF($AH3&gt;$AJ3,MAX($AI3,$AH3),MIN($AH3,$AJ3))))))/(TAN(RADIANS($AG3)))))))</f>
        <v>#DIV/0!</v>
      </c>
      <c r="AN3" s="30" t="e">
        <f t="shared" ref="AN3:AN67" si="1">+IF(($AK3+90)&gt;0,$AK3+90,$AK3+450)</f>
        <v>#DIV/0!</v>
      </c>
      <c r="AO3" s="30" t="e">
        <f t="shared" ref="AO3:AO67" si="2">-$AM3+90</f>
        <v>#DIV/0!</v>
      </c>
      <c r="AP3" s="75" t="e">
        <f>IF(($AL3&lt;180),$AL3+180,$AL3-180)</f>
        <v>#DIV/0!</v>
      </c>
      <c r="AQ3" s="75" t="e">
        <f t="shared" ref="AQ3:AQ67" si="3">-$AM3+90</f>
        <v>#DIV/0!</v>
      </c>
    </row>
    <row r="4" spans="1:55">
      <c r="A4" s="30"/>
      <c r="E4" s="30">
        <v>2</v>
      </c>
      <c r="F4" s="30">
        <v>1</v>
      </c>
      <c r="G4" s="91" t="str">
        <f t="shared" ref="G4:G67" si="4">E4&amp;"-"&amp;F4</f>
        <v>2-1</v>
      </c>
      <c r="J4" s="92" t="str">
        <f>IF(((VLOOKUP($G4,Depth_Lookup!$A$3:$J$561,9,FALSE))-(I4/100))&gt;=0,"Good","Too Long")</f>
        <v>Good</v>
      </c>
      <c r="K4" s="93">
        <f>(VLOOKUP($G4,Depth_Lookup!$A$3:$J$561,10,FALSE))+(H4/100)</f>
        <v>1.3</v>
      </c>
      <c r="L4" s="93">
        <f>(VLOOKUP($G4,Depth_Lookup!$A$3:$J$561,10,FALSE))+(I4/100)</f>
        <v>1.3</v>
      </c>
      <c r="M4" s="34"/>
      <c r="N4" s="1"/>
      <c r="Q4" s="31" t="e">
        <f>VLOOKUP(P4,'75'!$AT$3:$AU$5,2,FALSE)</f>
        <v>#N/A</v>
      </c>
      <c r="T4" s="31" t="e">
        <f>VLOOKUP(S4,'75'!$AI$12:$AJ$17,2,FALSE)</f>
        <v>#N/A</v>
      </c>
      <c r="AB4" s="30" t="s">
        <v>1104</v>
      </c>
      <c r="AK4" s="89" t="e">
        <f t="shared" ref="AK4:AK67" si="5">+(IF($AH4&lt;$AJ4,((MIN($AJ4,$AH4)+(DEGREES(ATAN((TAN(RADIANS($AI4))/((TAN(RADIANS($AG4))*SIN(RADIANS(ABS($AH4-$AJ4))))))-(COS(RADIANS(ABS($AH4-$AJ4)))/SIN(RADIANS(ABS($AH4-$AJ4)))))))-180)),((MAX($AJ4,$AH4)-(DEGREES(ATAN((TAN(RADIANS($AI4))/((TAN(RADIANS($AG4))*SIN(RADIANS(ABS($AH4-$AJ4))))))-(COS(RADIANS(ABS($AH4-$AJ4)))/SIN(RADIANS(ABS($AH4-$AJ4)))))))-180))))</f>
        <v>#DIV/0!</v>
      </c>
      <c r="AL4" s="89" t="e">
        <f t="shared" si="0"/>
        <v>#DIV/0!</v>
      </c>
      <c r="AM4" s="89" t="e">
        <f t="shared" ref="AM4:AM67" si="6">+ABS(DEGREES(ATAN((COS(RADIANS(ABS($AK4+180-(IF($AH4&gt;$AJ4,MAX($AI4,$AH4),MIN($AH4,$AJ4))))))/(TAN(RADIANS($AG4)))))))</f>
        <v>#DIV/0!</v>
      </c>
      <c r="AN4" s="89" t="e">
        <f t="shared" si="1"/>
        <v>#DIV/0!</v>
      </c>
      <c r="AO4" s="89" t="e">
        <f t="shared" si="2"/>
        <v>#DIV/0!</v>
      </c>
      <c r="AP4" s="75" t="e">
        <f t="shared" ref="AP4:AP67" si="7">IF(($AL4&lt;180),$AL4+180,$AL4-180)</f>
        <v>#DIV/0!</v>
      </c>
      <c r="AQ4" s="75" t="e">
        <f t="shared" si="3"/>
        <v>#DIV/0!</v>
      </c>
    </row>
    <row r="5" spans="1:55">
      <c r="E5" s="30">
        <v>3</v>
      </c>
      <c r="F5" s="30">
        <v>1</v>
      </c>
      <c r="G5" s="91" t="str">
        <f t="shared" si="4"/>
        <v>3-1</v>
      </c>
      <c r="J5" s="92" t="str">
        <f>IF(((VLOOKUP($G5,Depth_Lookup!$A$3:$J$561,9,FALSE))-(I5/100))&gt;=0,"Good","Too Long")</f>
        <v>Good</v>
      </c>
      <c r="K5" s="93">
        <f>(VLOOKUP($G5,Depth_Lookup!$A$3:$J$561,10,FALSE))+(H5/100)</f>
        <v>2.6</v>
      </c>
      <c r="L5" s="93">
        <f>(VLOOKUP($G5,Depth_Lookup!$A$3:$J$561,10,FALSE))+(I5/100)</f>
        <v>2.6</v>
      </c>
      <c r="M5" s="34"/>
      <c r="N5" s="1"/>
      <c r="Q5" s="31" t="e">
        <f>VLOOKUP(P5,'75'!$AT$3:$AU$5,2,FALSE)</f>
        <v>#N/A</v>
      </c>
      <c r="T5" s="31" t="e">
        <f>VLOOKUP(S5,'75'!$AI$12:$AJ$17,2,FALSE)</f>
        <v>#N/A</v>
      </c>
      <c r="AB5" s="35" t="s">
        <v>1104</v>
      </c>
      <c r="AK5" s="89" t="e">
        <f t="shared" si="5"/>
        <v>#DIV/0!</v>
      </c>
      <c r="AL5" s="89" t="e">
        <f t="shared" si="0"/>
        <v>#DIV/0!</v>
      </c>
      <c r="AM5" s="89" t="e">
        <f t="shared" si="6"/>
        <v>#DIV/0!</v>
      </c>
      <c r="AN5" s="89" t="e">
        <f t="shared" si="1"/>
        <v>#DIV/0!</v>
      </c>
      <c r="AO5" s="89" t="e">
        <f t="shared" si="2"/>
        <v>#DIV/0!</v>
      </c>
      <c r="AP5" s="75" t="e">
        <f t="shared" si="7"/>
        <v>#DIV/0!</v>
      </c>
      <c r="AQ5" s="75" t="e">
        <f t="shared" si="3"/>
        <v>#DIV/0!</v>
      </c>
    </row>
    <row r="6" spans="1:55">
      <c r="E6" s="30">
        <v>3</v>
      </c>
      <c r="F6" s="30">
        <v>2</v>
      </c>
      <c r="G6" s="91" t="str">
        <f t="shared" si="4"/>
        <v>3-2</v>
      </c>
      <c r="J6" s="92" t="str">
        <f>IF(((VLOOKUP($G6,Depth_Lookup!$A$3:$J$561,9,FALSE))-(I6/100))&gt;=0,"Good","Too Long")</f>
        <v>Good</v>
      </c>
      <c r="K6" s="93">
        <f>(VLOOKUP($G6,Depth_Lookup!$A$3:$J$561,10,FALSE))+(H6/100)</f>
        <v>3.35</v>
      </c>
      <c r="L6" s="93">
        <f>(VLOOKUP($G6,Depth_Lookup!$A$3:$J$561,10,FALSE))+(I6/100)</f>
        <v>3.35</v>
      </c>
      <c r="M6" s="34"/>
      <c r="N6" s="1"/>
      <c r="Q6" s="31" t="e">
        <f>VLOOKUP(P6,'75'!$AT$3:$AU$5,2,FALSE)</f>
        <v>#N/A</v>
      </c>
      <c r="T6" s="31" t="e">
        <f>VLOOKUP(S6,'75'!$AI$12:$AJ$17,2,FALSE)</f>
        <v>#N/A</v>
      </c>
      <c r="AB6" s="35" t="s">
        <v>1104</v>
      </c>
      <c r="AK6" s="89" t="e">
        <f t="shared" si="5"/>
        <v>#DIV/0!</v>
      </c>
      <c r="AL6" s="89" t="e">
        <f t="shared" si="0"/>
        <v>#DIV/0!</v>
      </c>
      <c r="AM6" s="89" t="e">
        <f t="shared" si="6"/>
        <v>#DIV/0!</v>
      </c>
      <c r="AN6" s="89" t="e">
        <f t="shared" si="1"/>
        <v>#DIV/0!</v>
      </c>
      <c r="AO6" s="89" t="e">
        <f t="shared" si="2"/>
        <v>#DIV/0!</v>
      </c>
      <c r="AP6" s="75" t="e">
        <f t="shared" si="7"/>
        <v>#DIV/0!</v>
      </c>
      <c r="AQ6" s="75" t="e">
        <f t="shared" si="3"/>
        <v>#DIV/0!</v>
      </c>
    </row>
    <row r="7" spans="1:55">
      <c r="E7" s="30">
        <v>4</v>
      </c>
      <c r="F7" s="30">
        <v>1</v>
      </c>
      <c r="G7" s="91" t="str">
        <f t="shared" si="4"/>
        <v>4-1</v>
      </c>
      <c r="H7" s="2">
        <v>0</v>
      </c>
      <c r="I7" s="2">
        <v>20</v>
      </c>
      <c r="J7" s="92" t="str">
        <f>IF(((VLOOKUP($G7,Depth_Lookup!$A$3:$J$561,9,FALSE))-(I7/100))&gt;=0,"Good","Too Long")</f>
        <v>Good</v>
      </c>
      <c r="K7" s="93">
        <f>(VLOOKUP($G7,Depth_Lookup!$A$3:$J$561,10,FALSE))+(H7/100)</f>
        <v>5.6</v>
      </c>
      <c r="L7" s="93">
        <f>(VLOOKUP($G7,Depth_Lookup!$A$3:$J$561,10,FALSE))+(I7/100)</f>
        <v>5.8</v>
      </c>
      <c r="M7" s="34" t="s">
        <v>242</v>
      </c>
      <c r="N7" s="1"/>
      <c r="O7" s="30" t="s">
        <v>152</v>
      </c>
      <c r="P7" s="30" t="s">
        <v>202</v>
      </c>
      <c r="Q7" s="31">
        <f>VLOOKUP(P7,'75'!$AT$3:$AU$5,2,FALSE)</f>
        <v>1</v>
      </c>
      <c r="R7" s="30">
        <v>6</v>
      </c>
      <c r="S7" s="30" t="s">
        <v>258</v>
      </c>
      <c r="T7" s="31">
        <f>VLOOKUP(S7,'75'!$AI$12:$AJ$17,2,FALSE)</f>
        <v>3</v>
      </c>
      <c r="AB7" s="35" t="s">
        <v>1106</v>
      </c>
      <c r="AK7" s="89" t="e">
        <f t="shared" si="5"/>
        <v>#DIV/0!</v>
      </c>
      <c r="AL7" s="89" t="e">
        <f t="shared" si="0"/>
        <v>#DIV/0!</v>
      </c>
      <c r="AM7" s="89" t="e">
        <f t="shared" si="6"/>
        <v>#DIV/0!</v>
      </c>
      <c r="AN7" s="89" t="e">
        <f t="shared" si="1"/>
        <v>#DIV/0!</v>
      </c>
      <c r="AO7" s="89" t="e">
        <f t="shared" si="2"/>
        <v>#DIV/0!</v>
      </c>
      <c r="AP7" s="75" t="e">
        <f t="shared" si="7"/>
        <v>#DIV/0!</v>
      </c>
      <c r="AQ7" s="75" t="e">
        <f t="shared" si="3"/>
        <v>#DIV/0!</v>
      </c>
    </row>
    <row r="8" spans="1:55" hidden="1">
      <c r="E8" s="30">
        <v>4</v>
      </c>
      <c r="F8" s="30">
        <v>1</v>
      </c>
      <c r="G8" s="91" t="str">
        <f t="shared" si="4"/>
        <v>4-1</v>
      </c>
      <c r="H8" s="2">
        <v>20</v>
      </c>
      <c r="I8" s="2">
        <v>25</v>
      </c>
      <c r="J8" s="92" t="str">
        <f>IF(((VLOOKUP($G8,Depth_Lookup!$A$3:$J$561,9,FALSE))-(I8/100))&gt;=0,"Good","Too Long")</f>
        <v>Good</v>
      </c>
      <c r="K8" s="93">
        <f>(VLOOKUP($G8,Depth_Lookup!$A$3:$J$561,10,FALSE))+(H8/100)</f>
        <v>5.8</v>
      </c>
      <c r="L8" s="93">
        <f>(VLOOKUP($G8,Depth_Lookup!$A$3:$J$561,10,FALSE))+(I8/100)</f>
        <v>5.85</v>
      </c>
      <c r="M8" s="34" t="s">
        <v>246</v>
      </c>
      <c r="N8" s="1"/>
      <c r="Q8" s="31" t="e">
        <f>VLOOKUP(P8,'75'!$AT$3:$AU$5,2,FALSE)</f>
        <v>#N/A</v>
      </c>
      <c r="R8" s="30">
        <v>0.1</v>
      </c>
      <c r="S8" s="30" t="s">
        <v>158</v>
      </c>
      <c r="T8" s="31">
        <f>VLOOKUP(S8,'75'!$AI$12:$AJ$17,2,FALSE)</f>
        <v>1</v>
      </c>
      <c r="AB8" s="35" t="s">
        <v>1106</v>
      </c>
      <c r="AK8" s="89" t="e">
        <f t="shared" si="5"/>
        <v>#DIV/0!</v>
      </c>
      <c r="AL8" s="89" t="e">
        <f t="shared" si="0"/>
        <v>#DIV/0!</v>
      </c>
      <c r="AM8" s="89" t="e">
        <f t="shared" si="6"/>
        <v>#DIV/0!</v>
      </c>
      <c r="AN8" s="89" t="e">
        <f t="shared" si="1"/>
        <v>#DIV/0!</v>
      </c>
      <c r="AO8" s="89" t="e">
        <f t="shared" si="2"/>
        <v>#DIV/0!</v>
      </c>
      <c r="AP8" s="75" t="e">
        <f t="shared" si="7"/>
        <v>#DIV/0!</v>
      </c>
      <c r="AQ8" s="75" t="e">
        <f t="shared" si="3"/>
        <v>#DIV/0!</v>
      </c>
    </row>
    <row r="9" spans="1:55" hidden="1">
      <c r="E9" s="30">
        <v>4</v>
      </c>
      <c r="F9" s="30">
        <v>1</v>
      </c>
      <c r="G9" s="91" t="str">
        <f t="shared" si="4"/>
        <v>4-1</v>
      </c>
      <c r="H9" s="2">
        <v>33</v>
      </c>
      <c r="I9" s="2">
        <v>53</v>
      </c>
      <c r="J9" s="92" t="str">
        <f>IF(((VLOOKUP($G9,Depth_Lookup!$A$3:$J$561,9,FALSE))-(I9/100))&gt;=0,"Good","Too Long")</f>
        <v>Good</v>
      </c>
      <c r="K9" s="93">
        <f>(VLOOKUP($G9,Depth_Lookup!$A$3:$J$561,10,FALSE))+(H9/100)</f>
        <v>5.93</v>
      </c>
      <c r="L9" s="93">
        <f>(VLOOKUP($G9,Depth_Lookup!$A$3:$J$561,10,FALSE))+(I9/100)</f>
        <v>6.13</v>
      </c>
      <c r="M9" s="34" t="s">
        <v>246</v>
      </c>
      <c r="N9" s="1"/>
      <c r="Q9" s="31" t="e">
        <f>VLOOKUP(P9,'75'!$AT$3:$AU$5,2,FALSE)</f>
        <v>#N/A</v>
      </c>
      <c r="R9" s="30">
        <v>0.1</v>
      </c>
      <c r="S9" s="30" t="s">
        <v>159</v>
      </c>
      <c r="T9" s="31">
        <f>VLOOKUP(S9,'75'!$AI$12:$AJ$17,2,FALSE)</f>
        <v>2</v>
      </c>
      <c r="AB9" s="35" t="s">
        <v>1106</v>
      </c>
      <c r="AK9" s="89" t="e">
        <f t="shared" si="5"/>
        <v>#DIV/0!</v>
      </c>
      <c r="AL9" s="89" t="e">
        <f t="shared" si="0"/>
        <v>#DIV/0!</v>
      </c>
      <c r="AM9" s="89" t="e">
        <f t="shared" si="6"/>
        <v>#DIV/0!</v>
      </c>
      <c r="AN9" s="89" t="e">
        <f t="shared" si="1"/>
        <v>#DIV/0!</v>
      </c>
      <c r="AO9" s="89" t="e">
        <f t="shared" si="2"/>
        <v>#DIV/0!</v>
      </c>
      <c r="AP9" s="75" t="e">
        <f t="shared" si="7"/>
        <v>#DIV/0!</v>
      </c>
      <c r="AQ9" s="75" t="e">
        <f t="shared" si="3"/>
        <v>#DIV/0!</v>
      </c>
    </row>
    <row r="10" spans="1:55" hidden="1">
      <c r="E10" s="30">
        <v>4</v>
      </c>
      <c r="F10" s="30">
        <v>2</v>
      </c>
      <c r="G10" s="91" t="str">
        <f t="shared" si="4"/>
        <v>4-2</v>
      </c>
      <c r="H10" s="2">
        <v>9</v>
      </c>
      <c r="I10" s="2">
        <v>10</v>
      </c>
      <c r="J10" s="92" t="str">
        <f>IF(((VLOOKUP($G10,Depth_Lookup!$A$3:$J$561,9,FALSE))-(I10/100))&gt;=0,"Good","Too Long")</f>
        <v>Good</v>
      </c>
      <c r="K10" s="93">
        <f>(VLOOKUP($G10,Depth_Lookup!$A$3:$J$561,10,FALSE))+(H10/100)</f>
        <v>6.5549999999999997</v>
      </c>
      <c r="L10" s="93">
        <f>(VLOOKUP($G10,Depth_Lookup!$A$3:$J$561,10,FALSE))+(I10/100)</f>
        <v>6.5649999999999995</v>
      </c>
      <c r="M10" s="34" t="s">
        <v>246</v>
      </c>
      <c r="N10" s="1"/>
      <c r="Q10" s="31" t="e">
        <f>VLOOKUP(P10,'75'!$AT$3:$AU$5,2,FALSE)</f>
        <v>#N/A</v>
      </c>
      <c r="R10" s="30">
        <v>0.1</v>
      </c>
      <c r="S10" s="30" t="s">
        <v>158</v>
      </c>
      <c r="T10" s="31">
        <f>VLOOKUP(S10,'75'!$AI$12:$AJ$17,2,FALSE)</f>
        <v>1</v>
      </c>
      <c r="AB10" s="35" t="s">
        <v>1106</v>
      </c>
      <c r="AK10" s="89" t="e">
        <f t="shared" si="5"/>
        <v>#DIV/0!</v>
      </c>
      <c r="AL10" s="89" t="e">
        <f t="shared" si="0"/>
        <v>#DIV/0!</v>
      </c>
      <c r="AM10" s="89" t="e">
        <f t="shared" si="6"/>
        <v>#DIV/0!</v>
      </c>
      <c r="AN10" s="89" t="e">
        <f t="shared" si="1"/>
        <v>#DIV/0!</v>
      </c>
      <c r="AO10" s="89" t="e">
        <f t="shared" si="2"/>
        <v>#DIV/0!</v>
      </c>
      <c r="AP10" s="75" t="e">
        <f t="shared" si="7"/>
        <v>#DIV/0!</v>
      </c>
      <c r="AQ10" s="75" t="e">
        <f t="shared" si="3"/>
        <v>#DIV/0!</v>
      </c>
    </row>
    <row r="11" spans="1:55">
      <c r="E11" s="30">
        <v>4</v>
      </c>
      <c r="F11" s="30">
        <v>2</v>
      </c>
      <c r="G11" s="91" t="str">
        <f t="shared" si="4"/>
        <v>4-2</v>
      </c>
      <c r="H11" s="2">
        <v>12</v>
      </c>
      <c r="I11" s="2">
        <v>22</v>
      </c>
      <c r="J11" s="92" t="str">
        <f>IF(((VLOOKUP($G11,Depth_Lookup!$A$3:$J$561,9,FALSE))-(I11/100))&gt;=0,"Good","Too Long")</f>
        <v>Good</v>
      </c>
      <c r="K11" s="93">
        <f>(VLOOKUP($G11,Depth_Lookup!$A$3:$J$561,10,FALSE))+(H11/100)</f>
        <v>6.585</v>
      </c>
      <c r="L11" s="93">
        <f>(VLOOKUP($G11,Depth_Lookup!$A$3:$J$561,10,FALSE))+(I11/100)</f>
        <v>6.6849999999999996</v>
      </c>
      <c r="M11" s="34" t="s">
        <v>242</v>
      </c>
      <c r="N11" s="1"/>
      <c r="O11" s="30" t="s">
        <v>152</v>
      </c>
      <c r="P11" s="30" t="s">
        <v>203</v>
      </c>
      <c r="Q11" s="31">
        <f>VLOOKUP(P11,'75'!$AT$3:$AU$5,2,FALSE)</f>
        <v>2</v>
      </c>
      <c r="R11" s="30">
        <v>2.7</v>
      </c>
      <c r="S11" s="30" t="s">
        <v>258</v>
      </c>
      <c r="T11" s="31">
        <f>VLOOKUP(S11,'75'!$AI$12:$AJ$17,2,FALSE)</f>
        <v>3</v>
      </c>
      <c r="AB11" s="35" t="s">
        <v>1106</v>
      </c>
      <c r="AK11" s="89" t="e">
        <f t="shared" si="5"/>
        <v>#DIV/0!</v>
      </c>
      <c r="AL11" s="89" t="e">
        <f t="shared" si="0"/>
        <v>#DIV/0!</v>
      </c>
      <c r="AM11" s="89" t="e">
        <f t="shared" si="6"/>
        <v>#DIV/0!</v>
      </c>
      <c r="AN11" s="89" t="e">
        <f t="shared" si="1"/>
        <v>#DIV/0!</v>
      </c>
      <c r="AO11" s="89" t="e">
        <f t="shared" si="2"/>
        <v>#DIV/0!</v>
      </c>
      <c r="AP11" s="75" t="e">
        <f t="shared" si="7"/>
        <v>#DIV/0!</v>
      </c>
      <c r="AQ11" s="75" t="e">
        <f t="shared" si="3"/>
        <v>#DIV/0!</v>
      </c>
    </row>
    <row r="12" spans="1:55" hidden="1">
      <c r="E12" s="30">
        <v>4</v>
      </c>
      <c r="F12" s="30">
        <v>2</v>
      </c>
      <c r="G12" s="91" t="str">
        <f t="shared" si="4"/>
        <v>4-2</v>
      </c>
      <c r="H12" s="2">
        <v>22</v>
      </c>
      <c r="I12" s="2">
        <v>69</v>
      </c>
      <c r="J12" s="92" t="str">
        <f>IF(((VLOOKUP($G12,Depth_Lookup!$A$3:$J$561,9,FALSE))-(I12/100))&gt;=0,"Good","Too Long")</f>
        <v>Good</v>
      </c>
      <c r="K12" s="93">
        <f>(VLOOKUP($G12,Depth_Lookup!$A$3:$J$561,10,FALSE))+(H12/100)</f>
        <v>6.6849999999999996</v>
      </c>
      <c r="L12" s="93">
        <f>(VLOOKUP($G12,Depth_Lookup!$A$3:$J$561,10,FALSE))+(I12/100)</f>
        <v>7.1549999999999994</v>
      </c>
      <c r="M12" s="34" t="s">
        <v>246</v>
      </c>
      <c r="N12" s="1"/>
      <c r="Q12" s="31" t="e">
        <f>VLOOKUP(P12,'75'!$AT$3:$AU$5,2,FALSE)</f>
        <v>#N/A</v>
      </c>
      <c r="R12" s="30">
        <v>0.1</v>
      </c>
      <c r="S12" s="30" t="s">
        <v>158</v>
      </c>
      <c r="T12" s="31">
        <f>VLOOKUP(S12,'75'!$AI$12:$AJ$17,2,FALSE)</f>
        <v>1</v>
      </c>
      <c r="AB12" s="35" t="s">
        <v>1106</v>
      </c>
      <c r="AK12" s="89" t="e">
        <f t="shared" si="5"/>
        <v>#DIV/0!</v>
      </c>
      <c r="AL12" s="89" t="e">
        <f t="shared" si="0"/>
        <v>#DIV/0!</v>
      </c>
      <c r="AM12" s="89" t="e">
        <f t="shared" si="6"/>
        <v>#DIV/0!</v>
      </c>
      <c r="AN12" s="89" t="e">
        <f t="shared" si="1"/>
        <v>#DIV/0!</v>
      </c>
      <c r="AO12" s="89" t="e">
        <f t="shared" si="2"/>
        <v>#DIV/0!</v>
      </c>
      <c r="AP12" s="75" t="e">
        <f t="shared" si="7"/>
        <v>#DIV/0!</v>
      </c>
      <c r="AQ12" s="75" t="e">
        <f t="shared" si="3"/>
        <v>#DIV/0!</v>
      </c>
    </row>
    <row r="13" spans="1:55" hidden="1">
      <c r="E13" s="30">
        <v>4</v>
      </c>
      <c r="F13" s="30">
        <v>2</v>
      </c>
      <c r="G13" s="91" t="str">
        <f t="shared" si="4"/>
        <v>4-2</v>
      </c>
      <c r="H13" s="2">
        <v>69</v>
      </c>
      <c r="I13" s="2">
        <v>93</v>
      </c>
      <c r="J13" s="92" t="str">
        <f>IF(((VLOOKUP($G13,Depth_Lookup!$A$3:$J$561,9,FALSE))-(I13/100))&gt;=0,"Good","Too Long")</f>
        <v>Good</v>
      </c>
      <c r="K13" s="93">
        <f>(VLOOKUP($G13,Depth_Lookup!$A$3:$J$561,10,FALSE))+(H13/100)</f>
        <v>7.1549999999999994</v>
      </c>
      <c r="L13" s="93">
        <f>(VLOOKUP($G13,Depth_Lookup!$A$3:$J$561,10,FALSE))+(I13/100)</f>
        <v>7.3949999999999996</v>
      </c>
      <c r="M13" s="34"/>
      <c r="N13" s="1"/>
      <c r="Q13" s="31" t="e">
        <f>VLOOKUP(P13,'75'!$AT$3:$AU$5,2,FALSE)</f>
        <v>#N/A</v>
      </c>
      <c r="S13" s="30" t="s">
        <v>158</v>
      </c>
      <c r="T13" s="31">
        <f>VLOOKUP(S13,'75'!$AI$12:$AJ$17,2,FALSE)</f>
        <v>1</v>
      </c>
      <c r="AB13" s="35" t="s">
        <v>1105</v>
      </c>
      <c r="AK13" s="89" t="e">
        <f t="shared" si="5"/>
        <v>#DIV/0!</v>
      </c>
      <c r="AL13" s="89" t="e">
        <f t="shared" si="0"/>
        <v>#DIV/0!</v>
      </c>
      <c r="AM13" s="89" t="e">
        <f t="shared" si="6"/>
        <v>#DIV/0!</v>
      </c>
      <c r="AN13" s="89" t="e">
        <f t="shared" si="1"/>
        <v>#DIV/0!</v>
      </c>
      <c r="AO13" s="89" t="e">
        <f t="shared" si="2"/>
        <v>#DIV/0!</v>
      </c>
      <c r="AP13" s="75" t="e">
        <f t="shared" si="7"/>
        <v>#DIV/0!</v>
      </c>
      <c r="AQ13" s="75" t="e">
        <f t="shared" si="3"/>
        <v>#DIV/0!</v>
      </c>
    </row>
    <row r="14" spans="1:55" hidden="1">
      <c r="E14" s="30">
        <v>5</v>
      </c>
      <c r="F14" s="30">
        <v>1</v>
      </c>
      <c r="G14" s="91" t="str">
        <f t="shared" si="4"/>
        <v>5-1</v>
      </c>
      <c r="H14" s="2">
        <v>0</v>
      </c>
      <c r="I14" s="2">
        <v>26</v>
      </c>
      <c r="J14" s="92" t="str">
        <f>IF(((VLOOKUP($G14,Depth_Lookup!$A$3:$J$561,9,FALSE))-(I14/100))&gt;=0,"Good","Too Long")</f>
        <v>Good</v>
      </c>
      <c r="K14" s="93">
        <f>(VLOOKUP($G14,Depth_Lookup!$A$3:$J$561,10,FALSE))+(H14/100)</f>
        <v>7.1</v>
      </c>
      <c r="L14" s="93">
        <f>(VLOOKUP($G14,Depth_Lookup!$A$3:$J$561,10,FALSE))+(I14/100)</f>
        <v>7.3599999999999994</v>
      </c>
      <c r="M14" s="34" t="s">
        <v>246</v>
      </c>
      <c r="N14" s="1"/>
      <c r="Q14" s="31" t="e">
        <f>VLOOKUP(P14,'75'!$AT$3:$AU$5,2,FALSE)</f>
        <v>#N/A</v>
      </c>
      <c r="S14" s="30" t="s">
        <v>158</v>
      </c>
      <c r="T14" s="31">
        <f>VLOOKUP(S14,'75'!$AI$12:$AJ$17,2,FALSE)</f>
        <v>1</v>
      </c>
      <c r="AB14" s="35" t="s">
        <v>1107</v>
      </c>
      <c r="AK14" s="89" t="e">
        <f t="shared" si="5"/>
        <v>#DIV/0!</v>
      </c>
      <c r="AL14" s="89" t="e">
        <f t="shared" si="0"/>
        <v>#DIV/0!</v>
      </c>
      <c r="AM14" s="89" t="e">
        <f t="shared" si="6"/>
        <v>#DIV/0!</v>
      </c>
      <c r="AN14" s="89" t="e">
        <f t="shared" si="1"/>
        <v>#DIV/0!</v>
      </c>
      <c r="AO14" s="89" t="e">
        <f t="shared" si="2"/>
        <v>#DIV/0!</v>
      </c>
      <c r="AP14" s="75" t="e">
        <f t="shared" si="7"/>
        <v>#DIV/0!</v>
      </c>
      <c r="AQ14" s="75" t="e">
        <f t="shared" si="3"/>
        <v>#DIV/0!</v>
      </c>
    </row>
    <row r="15" spans="1:55" hidden="1">
      <c r="E15" s="30">
        <v>5</v>
      </c>
      <c r="F15" s="30">
        <v>1</v>
      </c>
      <c r="G15" s="91" t="str">
        <f t="shared" si="4"/>
        <v>5-1</v>
      </c>
      <c r="H15" s="2">
        <v>26</v>
      </c>
      <c r="I15" s="2">
        <v>87</v>
      </c>
      <c r="J15" s="92" t="str">
        <f>IF(((VLOOKUP($G15,Depth_Lookup!$A$3:$J$561,9,FALSE))-(I15/100))&gt;=0,"Good","Too Long")</f>
        <v>Good</v>
      </c>
      <c r="K15" s="93">
        <f>(VLOOKUP($G15,Depth_Lookup!$A$3:$J$561,10,FALSE))+(H15/100)</f>
        <v>7.3599999999999994</v>
      </c>
      <c r="L15" s="93">
        <f>(VLOOKUP($G15,Depth_Lookup!$A$3:$J$561,10,FALSE))+(I15/100)</f>
        <v>7.97</v>
      </c>
      <c r="M15" s="34" t="s">
        <v>246</v>
      </c>
      <c r="N15" s="1"/>
      <c r="Q15" s="31" t="e">
        <f>VLOOKUP(P15,'75'!$AT$3:$AU$5,2,FALSE)</f>
        <v>#N/A</v>
      </c>
      <c r="R15" s="30">
        <v>0.1</v>
      </c>
      <c r="S15" s="30" t="s">
        <v>159</v>
      </c>
      <c r="T15" s="31">
        <f>VLOOKUP(S15,'75'!$AI$12:$AJ$17,2,FALSE)</f>
        <v>2</v>
      </c>
      <c r="AB15" s="35" t="s">
        <v>1106</v>
      </c>
      <c r="AK15" s="89" t="e">
        <f t="shared" si="5"/>
        <v>#DIV/0!</v>
      </c>
      <c r="AL15" s="89" t="e">
        <f t="shared" si="0"/>
        <v>#DIV/0!</v>
      </c>
      <c r="AM15" s="89" t="e">
        <f t="shared" si="6"/>
        <v>#DIV/0!</v>
      </c>
      <c r="AN15" s="89" t="e">
        <f t="shared" si="1"/>
        <v>#DIV/0!</v>
      </c>
      <c r="AO15" s="89" t="e">
        <f t="shared" si="2"/>
        <v>#DIV/0!</v>
      </c>
      <c r="AP15" s="75" t="e">
        <f t="shared" si="7"/>
        <v>#DIV/0!</v>
      </c>
      <c r="AQ15" s="75" t="e">
        <f t="shared" si="3"/>
        <v>#DIV/0!</v>
      </c>
    </row>
    <row r="16" spans="1:55" hidden="1">
      <c r="E16" s="30">
        <v>5</v>
      </c>
      <c r="F16" s="30">
        <v>2</v>
      </c>
      <c r="G16" s="91" t="str">
        <f t="shared" si="4"/>
        <v>5-2</v>
      </c>
      <c r="H16" s="2">
        <v>0</v>
      </c>
      <c r="I16" s="2">
        <v>46</v>
      </c>
      <c r="J16" s="92" t="str">
        <f>IF(((VLOOKUP($G16,Depth_Lookup!$A$3:$J$561,9,FALSE))-(I16/100))&gt;=0,"Good","Too Long")</f>
        <v>Good</v>
      </c>
      <c r="K16" s="93">
        <f>(VLOOKUP($G16,Depth_Lookup!$A$3:$J$561,10,FALSE))+(H16/100)</f>
        <v>7.9749999999999996</v>
      </c>
      <c r="L16" s="93">
        <f>(VLOOKUP($G16,Depth_Lookup!$A$3:$J$561,10,FALSE))+(I16/100)</f>
        <v>8.4350000000000005</v>
      </c>
      <c r="M16" s="34" t="s">
        <v>246</v>
      </c>
      <c r="N16" s="1"/>
      <c r="Q16" s="31" t="e">
        <f>VLOOKUP(P16,'75'!$AT$3:$AU$5,2,FALSE)</f>
        <v>#N/A</v>
      </c>
      <c r="S16" s="30" t="s">
        <v>159</v>
      </c>
      <c r="T16" s="31">
        <f>VLOOKUP(S16,'75'!$AI$12:$AJ$17,2,FALSE)</f>
        <v>2</v>
      </c>
      <c r="AB16" s="35" t="s">
        <v>1114</v>
      </c>
      <c r="AK16" s="89" t="e">
        <f t="shared" si="5"/>
        <v>#DIV/0!</v>
      </c>
      <c r="AL16" s="89" t="e">
        <f t="shared" si="0"/>
        <v>#DIV/0!</v>
      </c>
      <c r="AM16" s="89" t="e">
        <f t="shared" si="6"/>
        <v>#DIV/0!</v>
      </c>
      <c r="AN16" s="89" t="e">
        <f t="shared" si="1"/>
        <v>#DIV/0!</v>
      </c>
      <c r="AO16" s="89" t="e">
        <f t="shared" si="2"/>
        <v>#DIV/0!</v>
      </c>
      <c r="AP16" s="75" t="e">
        <f t="shared" si="7"/>
        <v>#DIV/0!</v>
      </c>
      <c r="AQ16" s="75" t="e">
        <f t="shared" si="3"/>
        <v>#DIV/0!</v>
      </c>
    </row>
    <row r="17" spans="5:43" hidden="1">
      <c r="E17" s="30">
        <v>6</v>
      </c>
      <c r="F17" s="30">
        <v>1</v>
      </c>
      <c r="G17" s="91" t="str">
        <f t="shared" si="4"/>
        <v>6-1</v>
      </c>
      <c r="H17" s="2">
        <v>0</v>
      </c>
      <c r="I17" s="2">
        <v>20</v>
      </c>
      <c r="J17" s="92" t="str">
        <f>IF(((VLOOKUP($G17,Depth_Lookup!$A$3:$J$561,9,FALSE))-(I17/100))&gt;=0,"Good","Too Long")</f>
        <v>Good</v>
      </c>
      <c r="K17" s="93">
        <f>(VLOOKUP($G17,Depth_Lookup!$A$3:$J$561,10,FALSE))+(H17/100)</f>
        <v>8.6</v>
      </c>
      <c r="L17" s="93">
        <f>(VLOOKUP($G17,Depth_Lookup!$A$3:$J$561,10,FALSE))+(I17/100)</f>
        <v>8.7999999999999989</v>
      </c>
      <c r="M17" s="34" t="s">
        <v>246</v>
      </c>
      <c r="N17" s="1"/>
      <c r="Q17" s="31" t="e">
        <f>VLOOKUP(P17,'75'!$AT$3:$AU$5,2,FALSE)</f>
        <v>#N/A</v>
      </c>
      <c r="R17" s="30">
        <v>0.1</v>
      </c>
      <c r="S17" s="30" t="s">
        <v>159</v>
      </c>
      <c r="T17" s="31">
        <f>VLOOKUP(S17,'75'!$AI$12:$AJ$17,2,FALSE)</f>
        <v>2</v>
      </c>
      <c r="AB17" s="35" t="s">
        <v>1106</v>
      </c>
      <c r="AK17" s="89" t="e">
        <f t="shared" si="5"/>
        <v>#DIV/0!</v>
      </c>
      <c r="AL17" s="89" t="e">
        <f t="shared" si="0"/>
        <v>#DIV/0!</v>
      </c>
      <c r="AM17" s="89" t="e">
        <f t="shared" si="6"/>
        <v>#DIV/0!</v>
      </c>
      <c r="AN17" s="89" t="e">
        <f t="shared" si="1"/>
        <v>#DIV/0!</v>
      </c>
      <c r="AO17" s="89" t="e">
        <f t="shared" si="2"/>
        <v>#DIV/0!</v>
      </c>
      <c r="AP17" s="75" t="e">
        <f t="shared" si="7"/>
        <v>#DIV/0!</v>
      </c>
      <c r="AQ17" s="75" t="e">
        <f t="shared" si="3"/>
        <v>#DIV/0!</v>
      </c>
    </row>
    <row r="18" spans="5:43" hidden="1">
      <c r="E18" s="30">
        <v>6</v>
      </c>
      <c r="F18" s="30">
        <v>1</v>
      </c>
      <c r="G18" s="91" t="str">
        <f t="shared" si="4"/>
        <v>6-1</v>
      </c>
      <c r="H18" s="2">
        <v>20</v>
      </c>
      <c r="I18" s="2">
        <v>27</v>
      </c>
      <c r="J18" s="92" t="str">
        <f>IF(((VLOOKUP($G18,Depth_Lookup!$A$3:$J$561,9,FALSE))-(I18/100))&gt;=0,"Good","Too Long")</f>
        <v>Good</v>
      </c>
      <c r="K18" s="93">
        <f>(VLOOKUP($G18,Depth_Lookup!$A$3:$J$561,10,FALSE))+(H18/100)</f>
        <v>8.7999999999999989</v>
      </c>
      <c r="L18" s="93">
        <f>(VLOOKUP($G18,Depth_Lookup!$A$3:$J$561,10,FALSE))+(I18/100)</f>
        <v>8.8699999999999992</v>
      </c>
      <c r="M18" s="34"/>
      <c r="N18" s="1"/>
      <c r="Q18" s="31" t="e">
        <f>VLOOKUP(P18,'75'!$AT$3:$AU$5,2,FALSE)</f>
        <v>#N/A</v>
      </c>
      <c r="S18" s="30" t="s">
        <v>158</v>
      </c>
      <c r="T18" s="31">
        <f>VLOOKUP(S18,'75'!$AI$12:$AJ$17,2,FALSE)</f>
        <v>1</v>
      </c>
      <c r="AB18" s="35" t="s">
        <v>1105</v>
      </c>
      <c r="AK18" s="89" t="e">
        <f t="shared" si="5"/>
        <v>#DIV/0!</v>
      </c>
      <c r="AL18" s="89" t="e">
        <f t="shared" si="0"/>
        <v>#DIV/0!</v>
      </c>
      <c r="AM18" s="89" t="e">
        <f t="shared" si="6"/>
        <v>#DIV/0!</v>
      </c>
      <c r="AN18" s="89" t="e">
        <f t="shared" si="1"/>
        <v>#DIV/0!</v>
      </c>
      <c r="AO18" s="89" t="e">
        <f t="shared" si="2"/>
        <v>#DIV/0!</v>
      </c>
      <c r="AP18" s="75" t="e">
        <f t="shared" si="7"/>
        <v>#DIV/0!</v>
      </c>
      <c r="AQ18" s="75" t="e">
        <f t="shared" si="3"/>
        <v>#DIV/0!</v>
      </c>
    </row>
    <row r="19" spans="5:43" hidden="1">
      <c r="E19" s="30">
        <v>6</v>
      </c>
      <c r="F19" s="30">
        <v>1</v>
      </c>
      <c r="G19" s="91" t="str">
        <f t="shared" si="4"/>
        <v>6-1</v>
      </c>
      <c r="H19" s="2">
        <v>27</v>
      </c>
      <c r="I19" s="2">
        <v>81</v>
      </c>
      <c r="J19" s="92" t="str">
        <f>IF(((VLOOKUP($G19,Depth_Lookup!$A$3:$J$561,9,FALSE))-(I19/100))&gt;=0,"Good","Too Long")</f>
        <v>Good</v>
      </c>
      <c r="K19" s="93">
        <f>(VLOOKUP($G19,Depth_Lookup!$A$3:$J$561,10,FALSE))+(H19/100)</f>
        <v>8.8699999999999992</v>
      </c>
      <c r="L19" s="93">
        <f>(VLOOKUP($G19,Depth_Lookup!$A$3:$J$561,10,FALSE))+(I19/100)</f>
        <v>9.41</v>
      </c>
      <c r="M19" s="34" t="s">
        <v>242</v>
      </c>
      <c r="N19" s="1"/>
      <c r="O19" s="30" t="s">
        <v>152</v>
      </c>
      <c r="P19" s="30" t="s">
        <v>202</v>
      </c>
      <c r="Q19" s="31">
        <f>VLOOKUP(P19,'75'!$AT$3:$AU$5,2,FALSE)</f>
        <v>1</v>
      </c>
      <c r="S19" s="30" t="s">
        <v>158</v>
      </c>
      <c r="T19" s="31">
        <f>VLOOKUP(S19,'75'!$AI$12:$AJ$17,2,FALSE)</f>
        <v>1</v>
      </c>
      <c r="AB19" s="35" t="s">
        <v>1106</v>
      </c>
      <c r="AK19" s="89" t="e">
        <f t="shared" si="5"/>
        <v>#DIV/0!</v>
      </c>
      <c r="AL19" s="89" t="e">
        <f t="shared" si="0"/>
        <v>#DIV/0!</v>
      </c>
      <c r="AM19" s="89" t="e">
        <f t="shared" si="6"/>
        <v>#DIV/0!</v>
      </c>
      <c r="AN19" s="89" t="e">
        <f t="shared" si="1"/>
        <v>#DIV/0!</v>
      </c>
      <c r="AO19" s="89" t="e">
        <f t="shared" si="2"/>
        <v>#DIV/0!</v>
      </c>
      <c r="AP19" s="75" t="e">
        <f t="shared" si="7"/>
        <v>#DIV/0!</v>
      </c>
      <c r="AQ19" s="75" t="e">
        <f t="shared" si="3"/>
        <v>#DIV/0!</v>
      </c>
    </row>
    <row r="20" spans="5:43" ht="28">
      <c r="E20" s="30">
        <v>6</v>
      </c>
      <c r="F20" s="30">
        <v>2</v>
      </c>
      <c r="G20" s="91" t="str">
        <f t="shared" si="4"/>
        <v>6-2</v>
      </c>
      <c r="H20" s="2">
        <v>0</v>
      </c>
      <c r="I20" s="2">
        <v>22</v>
      </c>
      <c r="J20" s="92" t="str">
        <f>IF(((VLOOKUP($G20,Depth_Lookup!$A$3:$J$561,9,FALSE))-(I20/100))&gt;=0,"Good","Too Long")</f>
        <v>Good</v>
      </c>
      <c r="K20" s="93">
        <f>(VLOOKUP($G20,Depth_Lookup!$A$3:$J$561,10,FALSE))+(H20/100)</f>
        <v>9.4149999999999991</v>
      </c>
      <c r="L20" s="93">
        <f>(VLOOKUP($G20,Depth_Lookup!$A$3:$J$561,10,FALSE))+(I20/100)</f>
        <v>9.6349999999999998</v>
      </c>
      <c r="M20" s="34" t="s">
        <v>243</v>
      </c>
      <c r="N20" s="1"/>
      <c r="O20" s="30" t="s">
        <v>152</v>
      </c>
      <c r="P20" s="30" t="s">
        <v>202</v>
      </c>
      <c r="Q20" s="31">
        <f>VLOOKUP(P20,'75'!$AT$3:$AU$5,2,FALSE)</f>
        <v>1</v>
      </c>
      <c r="R20" s="30">
        <v>22</v>
      </c>
      <c r="S20" s="30" t="s">
        <v>259</v>
      </c>
      <c r="T20" s="31">
        <f>VLOOKUP(S20,'75'!$AI$12:$AJ$17,2,FALSE)</f>
        <v>4</v>
      </c>
      <c r="AB20" s="35" t="s">
        <v>1108</v>
      </c>
      <c r="AK20" s="89" t="e">
        <f t="shared" si="5"/>
        <v>#DIV/0!</v>
      </c>
      <c r="AL20" s="89" t="e">
        <f t="shared" si="0"/>
        <v>#DIV/0!</v>
      </c>
      <c r="AM20" s="89" t="e">
        <f t="shared" si="6"/>
        <v>#DIV/0!</v>
      </c>
      <c r="AN20" s="89" t="e">
        <f t="shared" si="1"/>
        <v>#DIV/0!</v>
      </c>
      <c r="AO20" s="89" t="e">
        <f t="shared" si="2"/>
        <v>#DIV/0!</v>
      </c>
      <c r="AP20" s="75" t="e">
        <f t="shared" si="7"/>
        <v>#DIV/0!</v>
      </c>
      <c r="AQ20" s="75" t="e">
        <f t="shared" si="3"/>
        <v>#DIV/0!</v>
      </c>
    </row>
    <row r="21" spans="5:43">
      <c r="E21" s="30">
        <v>6</v>
      </c>
      <c r="F21" s="30">
        <v>2</v>
      </c>
      <c r="G21" s="91" t="str">
        <f t="shared" si="4"/>
        <v>6-2</v>
      </c>
      <c r="H21" s="2">
        <v>22</v>
      </c>
      <c r="I21" s="2">
        <v>47</v>
      </c>
      <c r="J21" s="92" t="str">
        <f>IF(((VLOOKUP($G21,Depth_Lookup!$A$3:$J$561,9,FALSE))-(I21/100))&gt;=0,"Good","Too Long")</f>
        <v>Good</v>
      </c>
      <c r="K21" s="93">
        <f>(VLOOKUP($G21,Depth_Lookup!$A$3:$J$561,10,FALSE))+(H21/100)</f>
        <v>9.6349999999999998</v>
      </c>
      <c r="L21" s="93">
        <f>(VLOOKUP($G21,Depth_Lookup!$A$3:$J$561,10,FALSE))+(I21/100)</f>
        <v>9.8849999999999998</v>
      </c>
      <c r="M21" s="34" t="s">
        <v>242</v>
      </c>
      <c r="N21" s="1"/>
      <c r="Q21" s="31" t="e">
        <f>VLOOKUP(P21,'75'!$AT$3:$AU$5,2,FALSE)</f>
        <v>#N/A</v>
      </c>
      <c r="S21" s="30" t="s">
        <v>258</v>
      </c>
      <c r="T21" s="31">
        <f>VLOOKUP(S21,'75'!$AI$12:$AJ$17,2,FALSE)</f>
        <v>3</v>
      </c>
      <c r="X21" s="30">
        <v>1</v>
      </c>
      <c r="Y21" s="30" t="s">
        <v>214</v>
      </c>
      <c r="AB21" s="35" t="s">
        <v>1110</v>
      </c>
      <c r="AK21" s="89" t="e">
        <f t="shared" si="5"/>
        <v>#DIV/0!</v>
      </c>
      <c r="AL21" s="89" t="e">
        <f t="shared" si="0"/>
        <v>#DIV/0!</v>
      </c>
      <c r="AM21" s="89" t="e">
        <f t="shared" si="6"/>
        <v>#DIV/0!</v>
      </c>
      <c r="AN21" s="89" t="e">
        <f t="shared" si="1"/>
        <v>#DIV/0!</v>
      </c>
      <c r="AO21" s="89" t="e">
        <f t="shared" si="2"/>
        <v>#DIV/0!</v>
      </c>
      <c r="AP21" s="75" t="e">
        <f t="shared" si="7"/>
        <v>#DIV/0!</v>
      </c>
      <c r="AQ21" s="75" t="e">
        <f t="shared" si="3"/>
        <v>#DIV/0!</v>
      </c>
    </row>
    <row r="22" spans="5:43" ht="28">
      <c r="E22" s="30">
        <v>6</v>
      </c>
      <c r="F22" s="30">
        <v>2</v>
      </c>
      <c r="G22" s="91" t="str">
        <f t="shared" si="4"/>
        <v>6-2</v>
      </c>
      <c r="H22" s="2">
        <v>47</v>
      </c>
      <c r="I22" s="2">
        <v>54</v>
      </c>
      <c r="J22" s="92" t="str">
        <f>IF(((VLOOKUP($G22,Depth_Lookup!$A$3:$J$561,9,FALSE))-(I22/100))&gt;=0,"Good","Too Long")</f>
        <v>Good</v>
      </c>
      <c r="K22" s="93">
        <f>(VLOOKUP($G22,Depth_Lookup!$A$3:$J$561,10,FALSE))+(H22/100)</f>
        <v>9.8849999999999998</v>
      </c>
      <c r="L22" s="93">
        <f>(VLOOKUP($G22,Depth_Lookup!$A$3:$J$561,10,FALSE))+(I22/100)</f>
        <v>9.9549999999999983</v>
      </c>
      <c r="M22" s="34" t="s">
        <v>243</v>
      </c>
      <c r="N22" s="1"/>
      <c r="Q22" s="31" t="e">
        <f>VLOOKUP(P22,'75'!$AT$3:$AU$5,2,FALSE)</f>
        <v>#N/A</v>
      </c>
      <c r="R22" s="30">
        <v>7</v>
      </c>
      <c r="S22" s="30" t="s">
        <v>259</v>
      </c>
      <c r="T22" s="31">
        <f>VLOOKUP(S22,'75'!$AI$12:$AJ$17,2,FALSE)</f>
        <v>4</v>
      </c>
      <c r="AB22" s="35" t="s">
        <v>1113</v>
      </c>
      <c r="AG22" s="30">
        <v>50</v>
      </c>
      <c r="AH22" s="30">
        <v>270</v>
      </c>
      <c r="AI22" s="30">
        <v>1</v>
      </c>
      <c r="AJ22" s="30">
        <v>0</v>
      </c>
      <c r="AK22" s="89">
        <f t="shared" si="5"/>
        <v>90.839124843121397</v>
      </c>
      <c r="AL22" s="89">
        <f t="shared" si="0"/>
        <v>90.839124843121397</v>
      </c>
      <c r="AM22" s="89">
        <f t="shared" si="6"/>
        <v>39.996974246987783</v>
      </c>
      <c r="AN22" s="89">
        <f t="shared" si="1"/>
        <v>180.8391248431214</v>
      </c>
      <c r="AO22" s="89">
        <f t="shared" si="2"/>
        <v>50.003025753012217</v>
      </c>
      <c r="AP22" s="75">
        <f t="shared" si="7"/>
        <v>270.8391248431214</v>
      </c>
      <c r="AQ22" s="75">
        <f t="shared" si="3"/>
        <v>50.003025753012217</v>
      </c>
    </row>
    <row r="23" spans="5:43" hidden="1">
      <c r="E23" s="30">
        <v>6</v>
      </c>
      <c r="F23" s="30">
        <v>2</v>
      </c>
      <c r="G23" s="91" t="str">
        <f t="shared" si="4"/>
        <v>6-2</v>
      </c>
      <c r="H23" s="2">
        <v>54</v>
      </c>
      <c r="I23" s="2">
        <v>75</v>
      </c>
      <c r="J23" s="92" t="str">
        <f>IF(((VLOOKUP($G23,Depth_Lookup!$A$3:$J$561,9,FALSE))-(I23/100))&gt;=0,"Good","Too Long")</f>
        <v>Good</v>
      </c>
      <c r="K23" s="93">
        <f>(VLOOKUP($G23,Depth_Lookup!$A$3:$J$561,10,FALSE))+(H23/100)</f>
        <v>9.9549999999999983</v>
      </c>
      <c r="L23" s="93">
        <f>(VLOOKUP($G23,Depth_Lookup!$A$3:$J$561,10,FALSE))+(I23/100)</f>
        <v>10.164999999999999</v>
      </c>
      <c r="M23" s="32" t="s">
        <v>242</v>
      </c>
      <c r="N23" s="1"/>
      <c r="Q23" s="31" t="e">
        <f>VLOOKUP(P23,'75'!$AT$3:$AU$5,2,FALSE)</f>
        <v>#N/A</v>
      </c>
      <c r="S23" s="30" t="s">
        <v>159</v>
      </c>
      <c r="T23" s="31">
        <f>VLOOKUP(S23,'75'!$AI$12:$AJ$17,2,FALSE)</f>
        <v>2</v>
      </c>
      <c r="AB23" s="35" t="s">
        <v>1109</v>
      </c>
      <c r="AK23" s="89" t="e">
        <f t="shared" si="5"/>
        <v>#DIV/0!</v>
      </c>
      <c r="AL23" s="89" t="e">
        <f t="shared" si="0"/>
        <v>#DIV/0!</v>
      </c>
      <c r="AM23" s="89" t="e">
        <f t="shared" si="6"/>
        <v>#DIV/0!</v>
      </c>
      <c r="AN23" s="89" t="e">
        <f t="shared" si="1"/>
        <v>#DIV/0!</v>
      </c>
      <c r="AO23" s="89" t="e">
        <f t="shared" si="2"/>
        <v>#DIV/0!</v>
      </c>
      <c r="AP23" s="75" t="e">
        <f t="shared" si="7"/>
        <v>#DIV/0!</v>
      </c>
      <c r="AQ23" s="75" t="e">
        <f t="shared" si="3"/>
        <v>#DIV/0!</v>
      </c>
    </row>
    <row r="24" spans="5:43" hidden="1">
      <c r="E24" s="30">
        <v>6</v>
      </c>
      <c r="F24" s="30">
        <v>2</v>
      </c>
      <c r="G24" s="91" t="str">
        <f t="shared" si="4"/>
        <v>6-2</v>
      </c>
      <c r="H24" s="2">
        <v>75</v>
      </c>
      <c r="I24" s="2">
        <v>94</v>
      </c>
      <c r="J24" s="92" t="str">
        <f>IF(((VLOOKUP($G24,Depth_Lookup!$A$3:$J$561,9,FALSE))-(I24/100))&gt;=0,"Good","Too Long")</f>
        <v>Good</v>
      </c>
      <c r="K24" s="93">
        <f>(VLOOKUP($G24,Depth_Lookup!$A$3:$J$561,10,FALSE))+(H24/100)</f>
        <v>10.164999999999999</v>
      </c>
      <c r="L24" s="93">
        <f>(VLOOKUP($G24,Depth_Lookup!$A$3:$J$561,10,FALSE))+(I24/100)</f>
        <v>10.354999999999999</v>
      </c>
      <c r="M24" s="34"/>
      <c r="N24" s="1"/>
      <c r="Q24" s="31" t="e">
        <f>VLOOKUP(P24,'75'!$AT$3:$AU$5,2,FALSE)</f>
        <v>#N/A</v>
      </c>
      <c r="S24" s="30" t="s">
        <v>158</v>
      </c>
      <c r="T24" s="31">
        <f>VLOOKUP(S24,'75'!$AI$12:$AJ$17,2,FALSE)</f>
        <v>1</v>
      </c>
      <c r="AB24" s="35" t="s">
        <v>1111</v>
      </c>
      <c r="AK24" s="89" t="e">
        <f t="shared" si="5"/>
        <v>#DIV/0!</v>
      </c>
      <c r="AL24" s="89" t="e">
        <f t="shared" si="0"/>
        <v>#DIV/0!</v>
      </c>
      <c r="AM24" s="89" t="e">
        <f t="shared" si="6"/>
        <v>#DIV/0!</v>
      </c>
      <c r="AN24" s="89" t="e">
        <f t="shared" si="1"/>
        <v>#DIV/0!</v>
      </c>
      <c r="AO24" s="89" t="e">
        <f t="shared" si="2"/>
        <v>#DIV/0!</v>
      </c>
      <c r="AP24" s="75" t="e">
        <f t="shared" si="7"/>
        <v>#DIV/0!</v>
      </c>
      <c r="AQ24" s="75" t="e">
        <f t="shared" si="3"/>
        <v>#DIV/0!</v>
      </c>
    </row>
    <row r="25" spans="5:43" hidden="1">
      <c r="E25" s="30">
        <v>7</v>
      </c>
      <c r="F25" s="30">
        <v>1</v>
      </c>
      <c r="G25" s="91" t="str">
        <f t="shared" si="4"/>
        <v>7-1</v>
      </c>
      <c r="H25" s="2">
        <v>7</v>
      </c>
      <c r="I25" s="2">
        <v>35</v>
      </c>
      <c r="J25" s="92" t="str">
        <f>IF(((VLOOKUP($G25,Depth_Lookup!$A$3:$J$561,9,FALSE))-(I25/100))&gt;=0,"Good","Too Long")</f>
        <v>Good</v>
      </c>
      <c r="K25" s="93">
        <f>(VLOOKUP($G25,Depth_Lookup!$A$3:$J$561,10,FALSE))+(H25/100)</f>
        <v>10.17</v>
      </c>
      <c r="L25" s="93">
        <f>(VLOOKUP($G25,Depth_Lookup!$A$3:$J$561,10,FALSE))+(I25/100)</f>
        <v>10.45</v>
      </c>
      <c r="M25" s="34" t="s">
        <v>246</v>
      </c>
      <c r="N25" s="1"/>
      <c r="Q25" s="31" t="e">
        <f>VLOOKUP(P25,'75'!$AT$3:$AU$5,2,FALSE)</f>
        <v>#N/A</v>
      </c>
      <c r="S25" s="30" t="s">
        <v>158</v>
      </c>
      <c r="T25" s="31">
        <f>VLOOKUP(S25,'75'!$AI$12:$AJ$17,2,FALSE)</f>
        <v>1</v>
      </c>
      <c r="AB25" s="35" t="s">
        <v>1115</v>
      </c>
      <c r="AK25" s="89" t="e">
        <f t="shared" si="5"/>
        <v>#DIV/0!</v>
      </c>
      <c r="AL25" s="89" t="e">
        <f t="shared" si="0"/>
        <v>#DIV/0!</v>
      </c>
      <c r="AM25" s="89" t="e">
        <f t="shared" si="6"/>
        <v>#DIV/0!</v>
      </c>
      <c r="AN25" s="89" t="e">
        <f t="shared" si="1"/>
        <v>#DIV/0!</v>
      </c>
      <c r="AO25" s="89" t="e">
        <f t="shared" si="2"/>
        <v>#DIV/0!</v>
      </c>
      <c r="AP25" s="75" t="e">
        <f t="shared" si="7"/>
        <v>#DIV/0!</v>
      </c>
      <c r="AQ25" s="75" t="e">
        <f t="shared" si="3"/>
        <v>#DIV/0!</v>
      </c>
    </row>
    <row r="26" spans="5:43" hidden="1">
      <c r="E26" s="30">
        <v>7</v>
      </c>
      <c r="F26" s="30">
        <v>1</v>
      </c>
      <c r="G26" s="91" t="str">
        <f t="shared" si="4"/>
        <v>7-1</v>
      </c>
      <c r="H26" s="2">
        <v>35</v>
      </c>
      <c r="I26" s="2">
        <v>58</v>
      </c>
      <c r="J26" s="92" t="str">
        <f>IF(((VLOOKUP($G26,Depth_Lookup!$A$3:$J$561,9,FALSE))-(I26/100))&gt;=0,"Good","Too Long")</f>
        <v>Good</v>
      </c>
      <c r="K26" s="93">
        <f>(VLOOKUP($G26,Depth_Lookup!$A$3:$J$561,10,FALSE))+(H26/100)</f>
        <v>10.45</v>
      </c>
      <c r="L26" s="93">
        <f>(VLOOKUP($G26,Depth_Lookup!$A$3:$J$561,10,FALSE))+(I26/100)</f>
        <v>10.68</v>
      </c>
      <c r="M26" s="34"/>
      <c r="N26" s="1"/>
      <c r="Q26" s="31" t="e">
        <f>VLOOKUP(P26,'75'!$AT$3:$AU$5,2,FALSE)</f>
        <v>#N/A</v>
      </c>
      <c r="S26" s="30" t="s">
        <v>158</v>
      </c>
      <c r="T26" s="31">
        <f>VLOOKUP(S26,'75'!$AI$12:$AJ$17,2,FALSE)</f>
        <v>1</v>
      </c>
      <c r="AB26" s="35" t="s">
        <v>1111</v>
      </c>
      <c r="AK26" s="89" t="e">
        <f t="shared" si="5"/>
        <v>#DIV/0!</v>
      </c>
      <c r="AL26" s="89" t="e">
        <f t="shared" si="0"/>
        <v>#DIV/0!</v>
      </c>
      <c r="AM26" s="89" t="e">
        <f t="shared" si="6"/>
        <v>#DIV/0!</v>
      </c>
      <c r="AN26" s="89" t="e">
        <f t="shared" si="1"/>
        <v>#DIV/0!</v>
      </c>
      <c r="AO26" s="89" t="e">
        <f t="shared" si="2"/>
        <v>#DIV/0!</v>
      </c>
      <c r="AP26" s="75" t="e">
        <f t="shared" si="7"/>
        <v>#DIV/0!</v>
      </c>
      <c r="AQ26" s="75" t="e">
        <f t="shared" si="3"/>
        <v>#DIV/0!</v>
      </c>
    </row>
    <row r="27" spans="5:43" hidden="1">
      <c r="E27" s="30">
        <v>7</v>
      </c>
      <c r="F27" s="30">
        <v>2</v>
      </c>
      <c r="G27" s="91" t="str">
        <f t="shared" si="4"/>
        <v>7-2</v>
      </c>
      <c r="H27" s="2">
        <v>0</v>
      </c>
      <c r="I27" s="2">
        <v>44</v>
      </c>
      <c r="J27" s="92" t="str">
        <f>IF(((VLOOKUP($G27,Depth_Lookup!$A$3:$J$561,9,FALSE))-(I27/100))&gt;=0,"Good","Too Long")</f>
        <v>Good</v>
      </c>
      <c r="K27" s="93">
        <f>(VLOOKUP($G27,Depth_Lookup!$A$3:$J$561,10,FALSE))+(H27/100)</f>
        <v>10.685</v>
      </c>
      <c r="L27" s="93">
        <f>(VLOOKUP($G27,Depth_Lookup!$A$3:$J$561,10,FALSE))+(I27/100)</f>
        <v>11.125</v>
      </c>
      <c r="M27" s="34"/>
      <c r="N27" s="1"/>
      <c r="Q27" s="31" t="e">
        <f>VLOOKUP(P27,'75'!$AT$3:$AU$5,2,FALSE)</f>
        <v>#N/A</v>
      </c>
      <c r="S27" s="30" t="s">
        <v>158</v>
      </c>
      <c r="T27" s="31">
        <f>VLOOKUP(S27,'75'!$AI$12:$AJ$17,2,FALSE)</f>
        <v>1</v>
      </c>
      <c r="AB27" s="35" t="s">
        <v>1112</v>
      </c>
      <c r="AK27" s="89" t="e">
        <f t="shared" si="5"/>
        <v>#DIV/0!</v>
      </c>
      <c r="AL27" s="89" t="e">
        <f t="shared" si="0"/>
        <v>#DIV/0!</v>
      </c>
      <c r="AM27" s="89" t="e">
        <f t="shared" si="6"/>
        <v>#DIV/0!</v>
      </c>
      <c r="AN27" s="89" t="e">
        <f t="shared" si="1"/>
        <v>#DIV/0!</v>
      </c>
      <c r="AO27" s="89" t="e">
        <f t="shared" si="2"/>
        <v>#DIV/0!</v>
      </c>
      <c r="AP27" s="75" t="e">
        <f t="shared" si="7"/>
        <v>#DIV/0!</v>
      </c>
      <c r="AQ27" s="75" t="e">
        <f t="shared" si="3"/>
        <v>#DIV/0!</v>
      </c>
    </row>
    <row r="28" spans="5:43" hidden="1">
      <c r="E28" s="30">
        <v>7</v>
      </c>
      <c r="F28" s="30">
        <v>2</v>
      </c>
      <c r="G28" s="91" t="str">
        <f t="shared" si="4"/>
        <v>7-2</v>
      </c>
      <c r="H28" s="2">
        <v>44</v>
      </c>
      <c r="I28" s="2">
        <v>47</v>
      </c>
      <c r="J28" s="92" t="str">
        <f>IF(((VLOOKUP($G28,Depth_Lookup!$A$3:$J$561,9,FALSE))-(I28/100))&gt;=0,"Good","Too Long")</f>
        <v>Good</v>
      </c>
      <c r="K28" s="93">
        <f>(VLOOKUP($G28,Depth_Lookup!$A$3:$J$561,10,FALSE))+(H28/100)</f>
        <v>11.125</v>
      </c>
      <c r="L28" s="93">
        <f>(VLOOKUP($G28,Depth_Lookup!$A$3:$J$561,10,FALSE))+(I28/100)</f>
        <v>11.155000000000001</v>
      </c>
      <c r="M28" s="34" t="s">
        <v>246</v>
      </c>
      <c r="Q28" s="31" t="e">
        <f>VLOOKUP(P28,'75'!$AT$3:$AU$5,2,FALSE)</f>
        <v>#N/A</v>
      </c>
      <c r="R28" s="30">
        <v>0.1</v>
      </c>
      <c r="S28" s="30" t="s">
        <v>158</v>
      </c>
      <c r="T28" s="31">
        <f>VLOOKUP(S28,'75'!$AI$12:$AJ$17,2,FALSE)</f>
        <v>1</v>
      </c>
      <c r="AB28" s="35" t="s">
        <v>1115</v>
      </c>
      <c r="AK28" s="89" t="e">
        <f t="shared" si="5"/>
        <v>#DIV/0!</v>
      </c>
      <c r="AL28" s="89" t="e">
        <f t="shared" si="0"/>
        <v>#DIV/0!</v>
      </c>
      <c r="AM28" s="89" t="e">
        <f t="shared" si="6"/>
        <v>#DIV/0!</v>
      </c>
      <c r="AN28" s="89" t="e">
        <f t="shared" si="1"/>
        <v>#DIV/0!</v>
      </c>
      <c r="AO28" s="89" t="e">
        <f t="shared" si="2"/>
        <v>#DIV/0!</v>
      </c>
      <c r="AP28" s="75" t="e">
        <f t="shared" si="7"/>
        <v>#DIV/0!</v>
      </c>
      <c r="AQ28" s="75" t="e">
        <f t="shared" si="3"/>
        <v>#DIV/0!</v>
      </c>
    </row>
    <row r="29" spans="5:43" hidden="1">
      <c r="E29" s="30">
        <v>7</v>
      </c>
      <c r="F29" s="30">
        <v>2</v>
      </c>
      <c r="G29" s="91" t="str">
        <f t="shared" si="4"/>
        <v>7-2</v>
      </c>
      <c r="H29" s="2">
        <v>69</v>
      </c>
      <c r="I29" s="2">
        <v>70</v>
      </c>
      <c r="J29" s="92" t="str">
        <f>IF(((VLOOKUP($G29,Depth_Lookup!$A$3:$J$561,9,FALSE))-(I29/100))&gt;=0,"Good","Too Long")</f>
        <v>Good</v>
      </c>
      <c r="K29" s="93">
        <f>(VLOOKUP($G29,Depth_Lookup!$A$3:$J$561,10,FALSE))+(H29/100)</f>
        <v>11.375</v>
      </c>
      <c r="L29" s="93">
        <f>(VLOOKUP($G29,Depth_Lookup!$A$3:$J$561,10,FALSE))+(I29/100)</f>
        <v>11.385</v>
      </c>
      <c r="M29" s="34" t="s">
        <v>246</v>
      </c>
      <c r="Q29" s="31" t="e">
        <f>VLOOKUP(P29,'75'!$AT$3:$AU$5,2,FALSE)</f>
        <v>#N/A</v>
      </c>
      <c r="R29" s="30">
        <v>0.1</v>
      </c>
      <c r="S29" s="30" t="s">
        <v>158</v>
      </c>
      <c r="T29" s="31">
        <f>VLOOKUP(S29,'75'!$AI$12:$AJ$17,2,FALSE)</f>
        <v>1</v>
      </c>
      <c r="AB29" s="35" t="s">
        <v>1115</v>
      </c>
      <c r="AK29" s="89" t="e">
        <f t="shared" si="5"/>
        <v>#DIV/0!</v>
      </c>
      <c r="AL29" s="89" t="e">
        <f t="shared" si="0"/>
        <v>#DIV/0!</v>
      </c>
      <c r="AM29" s="89" t="e">
        <f t="shared" si="6"/>
        <v>#DIV/0!</v>
      </c>
      <c r="AN29" s="89" t="e">
        <f t="shared" si="1"/>
        <v>#DIV/0!</v>
      </c>
      <c r="AO29" s="89" t="e">
        <f t="shared" si="2"/>
        <v>#DIV/0!</v>
      </c>
      <c r="AP29" s="75" t="e">
        <f t="shared" si="7"/>
        <v>#DIV/0!</v>
      </c>
      <c r="AQ29" s="75" t="e">
        <f t="shared" si="3"/>
        <v>#DIV/0!</v>
      </c>
    </row>
    <row r="30" spans="5:43" hidden="1">
      <c r="E30" s="30">
        <v>7</v>
      </c>
      <c r="F30" s="30">
        <v>2</v>
      </c>
      <c r="G30" s="91" t="str">
        <f t="shared" si="4"/>
        <v>7-2</v>
      </c>
      <c r="H30" s="2">
        <v>70</v>
      </c>
      <c r="I30" s="2">
        <v>85</v>
      </c>
      <c r="J30" s="92" t="str">
        <f>IF(((VLOOKUP($G30,Depth_Lookup!$A$3:$J$561,9,FALSE))-(I30/100))&gt;=0,"Good","Too Long")</f>
        <v>Good</v>
      </c>
      <c r="K30" s="93">
        <f>(VLOOKUP($G30,Depth_Lookup!$A$3:$J$561,10,FALSE))+(H30/100)</f>
        <v>11.385</v>
      </c>
      <c r="L30" s="93">
        <f>(VLOOKUP($G30,Depth_Lookup!$A$3:$J$561,10,FALSE))+(I30/100)</f>
        <v>11.535</v>
      </c>
      <c r="M30" s="34"/>
      <c r="Q30" s="31" t="e">
        <f>VLOOKUP(P30,'75'!$AT$3:$AU$5,2,FALSE)</f>
        <v>#N/A</v>
      </c>
      <c r="S30" s="30" t="s">
        <v>158</v>
      </c>
      <c r="T30" s="31">
        <f>VLOOKUP(S30,'75'!$AI$12:$AJ$17,2,FALSE)</f>
        <v>1</v>
      </c>
      <c r="AB30" s="35" t="s">
        <v>1111</v>
      </c>
      <c r="AK30" s="89" t="e">
        <f t="shared" si="5"/>
        <v>#DIV/0!</v>
      </c>
      <c r="AL30" s="89" t="e">
        <f t="shared" si="0"/>
        <v>#DIV/0!</v>
      </c>
      <c r="AM30" s="89" t="e">
        <f t="shared" si="6"/>
        <v>#DIV/0!</v>
      </c>
      <c r="AN30" s="89" t="e">
        <f t="shared" si="1"/>
        <v>#DIV/0!</v>
      </c>
      <c r="AO30" s="89" t="e">
        <f t="shared" si="2"/>
        <v>#DIV/0!</v>
      </c>
      <c r="AP30" s="75" t="e">
        <f t="shared" si="7"/>
        <v>#DIV/0!</v>
      </c>
      <c r="AQ30" s="75" t="e">
        <f t="shared" si="3"/>
        <v>#DIV/0!</v>
      </c>
    </row>
    <row r="31" spans="5:43" hidden="1">
      <c r="E31" s="30">
        <v>8</v>
      </c>
      <c r="F31" s="30">
        <v>1</v>
      </c>
      <c r="G31" s="91" t="str">
        <f t="shared" si="4"/>
        <v>8-1</v>
      </c>
      <c r="H31" s="2">
        <v>0</v>
      </c>
      <c r="I31" s="2">
        <v>12</v>
      </c>
      <c r="J31" s="92" t="str">
        <f>IF(((VLOOKUP($G31,Depth_Lookup!$A$3:$J$561,9,FALSE))-(I31/100))&gt;=0,"Good","Too Long")</f>
        <v>Good</v>
      </c>
      <c r="K31" s="93">
        <f>(VLOOKUP($G31,Depth_Lookup!$A$3:$J$561,10,FALSE))+(H31/100)</f>
        <v>11.6</v>
      </c>
      <c r="L31" s="93">
        <f>(VLOOKUP($G31,Depth_Lookup!$A$3:$J$561,10,FALSE))+(I31/100)</f>
        <v>11.719999999999999</v>
      </c>
      <c r="M31" s="34" t="s">
        <v>246</v>
      </c>
      <c r="Q31" s="31" t="e">
        <f>VLOOKUP(P31,'75'!$AT$3:$AU$5,2,FALSE)</f>
        <v>#N/A</v>
      </c>
      <c r="R31" s="30">
        <v>0.1</v>
      </c>
      <c r="S31" s="30" t="s">
        <v>159</v>
      </c>
      <c r="T31" s="31">
        <f>VLOOKUP(S31,'75'!$AI$12:$AJ$17,2,FALSE)</f>
        <v>2</v>
      </c>
      <c r="AB31" s="35" t="s">
        <v>1115</v>
      </c>
      <c r="AK31" s="89" t="e">
        <f t="shared" si="5"/>
        <v>#DIV/0!</v>
      </c>
      <c r="AL31" s="89" t="e">
        <f t="shared" si="0"/>
        <v>#DIV/0!</v>
      </c>
      <c r="AM31" s="89" t="e">
        <f t="shared" si="6"/>
        <v>#DIV/0!</v>
      </c>
      <c r="AN31" s="89" t="e">
        <f t="shared" si="1"/>
        <v>#DIV/0!</v>
      </c>
      <c r="AO31" s="89" t="e">
        <f t="shared" si="2"/>
        <v>#DIV/0!</v>
      </c>
      <c r="AP31" s="75" t="e">
        <f t="shared" si="7"/>
        <v>#DIV/0!</v>
      </c>
      <c r="AQ31" s="75" t="e">
        <f t="shared" si="3"/>
        <v>#DIV/0!</v>
      </c>
    </row>
    <row r="32" spans="5:43">
      <c r="E32" s="30">
        <v>8</v>
      </c>
      <c r="F32" s="30">
        <v>1</v>
      </c>
      <c r="G32" s="91" t="str">
        <f t="shared" si="4"/>
        <v>8-1</v>
      </c>
      <c r="H32" s="2">
        <v>12</v>
      </c>
      <c r="I32" s="2">
        <v>20</v>
      </c>
      <c r="J32" s="92" t="str">
        <f>IF(((VLOOKUP($G32,Depth_Lookup!$A$3:$J$561,9,FALSE))-(I32/100))&gt;=0,"Good","Too Long")</f>
        <v>Good</v>
      </c>
      <c r="K32" s="93">
        <f>(VLOOKUP($G32,Depth_Lookup!$A$3:$J$561,10,FALSE))+(H32/100)</f>
        <v>11.719999999999999</v>
      </c>
      <c r="L32" s="93">
        <f>(VLOOKUP($G32,Depth_Lookup!$A$3:$J$561,10,FALSE))+(I32/100)</f>
        <v>11.799999999999999</v>
      </c>
      <c r="M32" s="34" t="s">
        <v>242</v>
      </c>
      <c r="Q32" s="31" t="e">
        <f>VLOOKUP(P32,'75'!$AT$3:$AU$5,2,FALSE)</f>
        <v>#N/A</v>
      </c>
      <c r="R32" s="30">
        <v>8</v>
      </c>
      <c r="S32" s="30" t="s">
        <v>258</v>
      </c>
      <c r="T32" s="31">
        <f>VLOOKUP(S32,'75'!$AI$12:$AJ$17,2,FALSE)</f>
        <v>3</v>
      </c>
      <c r="AB32" s="35" t="s">
        <v>1115</v>
      </c>
      <c r="AK32" s="89" t="e">
        <f t="shared" si="5"/>
        <v>#DIV/0!</v>
      </c>
      <c r="AL32" s="89" t="e">
        <f t="shared" si="0"/>
        <v>#DIV/0!</v>
      </c>
      <c r="AM32" s="89" t="e">
        <f t="shared" si="6"/>
        <v>#DIV/0!</v>
      </c>
      <c r="AN32" s="89" t="e">
        <f t="shared" si="1"/>
        <v>#DIV/0!</v>
      </c>
      <c r="AO32" s="89" t="e">
        <f t="shared" si="2"/>
        <v>#DIV/0!</v>
      </c>
      <c r="AP32" s="75" t="e">
        <f t="shared" si="7"/>
        <v>#DIV/0!</v>
      </c>
      <c r="AQ32" s="75" t="e">
        <f t="shared" si="3"/>
        <v>#DIV/0!</v>
      </c>
    </row>
    <row r="33" spans="5:43">
      <c r="E33" s="30">
        <v>8</v>
      </c>
      <c r="F33" s="30">
        <v>1</v>
      </c>
      <c r="G33" s="91" t="str">
        <f t="shared" si="4"/>
        <v>8-1</v>
      </c>
      <c r="H33" s="2">
        <v>29</v>
      </c>
      <c r="I33" s="2">
        <v>31</v>
      </c>
      <c r="J33" s="92" t="str">
        <f>IF(((VLOOKUP($G33,Depth_Lookup!$A$3:$J$561,9,FALSE))-(I33/100))&gt;=0,"Good","Too Long")</f>
        <v>Good</v>
      </c>
      <c r="K33" s="93">
        <f>(VLOOKUP($G33,Depth_Lookup!$A$3:$J$561,10,FALSE))+(H33/100)</f>
        <v>11.889999999999999</v>
      </c>
      <c r="L33" s="93">
        <f>(VLOOKUP($G33,Depth_Lookup!$A$3:$J$561,10,FALSE))+(I33/100)</f>
        <v>11.91</v>
      </c>
      <c r="M33" s="34" t="s">
        <v>241</v>
      </c>
      <c r="Q33" s="31" t="e">
        <f>VLOOKUP(P33,'75'!$AT$3:$AU$5,2,FALSE)</f>
        <v>#N/A</v>
      </c>
      <c r="T33" s="31" t="e">
        <f>VLOOKUP(S33,'75'!$AI$12:$AJ$17,2,FALSE)</f>
        <v>#N/A</v>
      </c>
      <c r="AB33" s="35" t="s">
        <v>1116</v>
      </c>
      <c r="AG33" s="30">
        <v>20</v>
      </c>
      <c r="AH33" s="30">
        <v>270</v>
      </c>
      <c r="AI33" s="30">
        <v>10</v>
      </c>
      <c r="AJ33" s="30">
        <v>0</v>
      </c>
      <c r="AK33" s="89">
        <f t="shared" si="5"/>
        <v>115.84807211187916</v>
      </c>
      <c r="AL33" s="89">
        <f t="shared" si="0"/>
        <v>115.84807211187916</v>
      </c>
      <c r="AM33" s="89">
        <f t="shared" si="6"/>
        <v>67.979998392282752</v>
      </c>
      <c r="AN33" s="89">
        <f t="shared" si="1"/>
        <v>205.84807211187916</v>
      </c>
      <c r="AO33" s="89">
        <f t="shared" si="2"/>
        <v>22.020001607717248</v>
      </c>
      <c r="AP33" s="75">
        <f t="shared" si="7"/>
        <v>295.84807211187916</v>
      </c>
      <c r="AQ33" s="75">
        <f t="shared" si="3"/>
        <v>22.020001607717248</v>
      </c>
    </row>
    <row r="34" spans="5:43" hidden="1">
      <c r="E34" s="30">
        <v>9</v>
      </c>
      <c r="F34" s="30">
        <v>1</v>
      </c>
      <c r="G34" s="91" t="str">
        <f t="shared" si="4"/>
        <v>9-1</v>
      </c>
      <c r="H34" s="2">
        <v>19</v>
      </c>
      <c r="I34" s="2">
        <v>60</v>
      </c>
      <c r="J34" s="92" t="str">
        <f>IF(((VLOOKUP($G34,Depth_Lookup!$A$3:$J$561,9,FALSE))-(I34/100))&gt;=0,"Good","Too Long")</f>
        <v>Good</v>
      </c>
      <c r="K34" s="93">
        <f>(VLOOKUP($G34,Depth_Lookup!$A$3:$J$561,10,FALSE))+(H34/100)</f>
        <v>12.19</v>
      </c>
      <c r="L34" s="93">
        <f>(VLOOKUP($G34,Depth_Lookup!$A$3:$J$561,10,FALSE))+(I34/100)</f>
        <v>12.6</v>
      </c>
      <c r="M34" s="34" t="s">
        <v>242</v>
      </c>
      <c r="O34" s="30" t="s">
        <v>153</v>
      </c>
      <c r="P34" s="30" t="s">
        <v>203</v>
      </c>
      <c r="Q34" s="31">
        <f>VLOOKUP(P34,'75'!$AT$3:$AU$5,2,FALSE)</f>
        <v>2</v>
      </c>
      <c r="R34" s="30">
        <v>1</v>
      </c>
      <c r="S34" s="30" t="s">
        <v>159</v>
      </c>
      <c r="T34" s="31">
        <f>VLOOKUP(S34,'75'!$AI$12:$AJ$17,2,FALSE)</f>
        <v>2</v>
      </c>
      <c r="AB34" s="35" t="s">
        <v>1118</v>
      </c>
      <c r="AG34" s="30">
        <v>0.1</v>
      </c>
      <c r="AH34" s="30">
        <v>0.1</v>
      </c>
      <c r="AI34" s="30">
        <v>72</v>
      </c>
      <c r="AJ34" s="30">
        <v>270</v>
      </c>
      <c r="AK34" s="89">
        <f t="shared" si="5"/>
        <v>-269.86750808251509</v>
      </c>
      <c r="AL34" s="89">
        <f t="shared" si="0"/>
        <v>90.132491917484913</v>
      </c>
      <c r="AM34" s="89">
        <f t="shared" si="6"/>
        <v>17.999954979036257</v>
      </c>
      <c r="AN34" s="89">
        <f t="shared" si="1"/>
        <v>180.13249191748491</v>
      </c>
      <c r="AO34" s="89">
        <f t="shared" si="2"/>
        <v>72.000045020963739</v>
      </c>
      <c r="AP34" s="75">
        <f t="shared" si="7"/>
        <v>270.13249191748491</v>
      </c>
      <c r="AQ34" s="75">
        <f t="shared" si="3"/>
        <v>72.000045020963739</v>
      </c>
    </row>
    <row r="35" spans="5:43" hidden="1">
      <c r="E35" s="30">
        <v>9</v>
      </c>
      <c r="F35" s="30">
        <v>1</v>
      </c>
      <c r="G35" s="91" t="str">
        <f t="shared" si="4"/>
        <v>9-1</v>
      </c>
      <c r="H35" s="2">
        <v>60</v>
      </c>
      <c r="I35" s="2">
        <v>78</v>
      </c>
      <c r="J35" s="92" t="str">
        <f>IF(((VLOOKUP($G35,Depth_Lookup!$A$3:$J$561,9,FALSE))-(I35/100))&gt;=0,"Good","Too Long")</f>
        <v>Good</v>
      </c>
      <c r="K35" s="93">
        <f>(VLOOKUP($G35,Depth_Lookup!$A$3:$J$561,10,FALSE))+(H35/100)</f>
        <v>12.6</v>
      </c>
      <c r="L35" s="93">
        <f>(VLOOKUP($G35,Depth_Lookup!$A$3:$J$561,10,FALSE))+(I35/100)</f>
        <v>12.78</v>
      </c>
      <c r="M35" s="34" t="s">
        <v>246</v>
      </c>
      <c r="Q35" s="31" t="e">
        <f>VLOOKUP(P35,'75'!$AT$3:$AU$5,2,FALSE)</f>
        <v>#N/A</v>
      </c>
      <c r="R35" s="30">
        <v>0.1</v>
      </c>
      <c r="S35" s="30" t="s">
        <v>158</v>
      </c>
      <c r="T35" s="31">
        <f>VLOOKUP(S35,'75'!$AI$12:$AJ$17,2,FALSE)</f>
        <v>1</v>
      </c>
      <c r="AK35" s="89" t="e">
        <f t="shared" si="5"/>
        <v>#DIV/0!</v>
      </c>
      <c r="AL35" s="89" t="e">
        <f t="shared" si="0"/>
        <v>#DIV/0!</v>
      </c>
      <c r="AM35" s="89" t="e">
        <f t="shared" si="6"/>
        <v>#DIV/0!</v>
      </c>
      <c r="AN35" s="89" t="e">
        <f t="shared" si="1"/>
        <v>#DIV/0!</v>
      </c>
      <c r="AO35" s="89" t="e">
        <f t="shared" si="2"/>
        <v>#DIV/0!</v>
      </c>
      <c r="AP35" s="75" t="e">
        <f t="shared" si="7"/>
        <v>#DIV/0!</v>
      </c>
      <c r="AQ35" s="75" t="e">
        <f t="shared" si="3"/>
        <v>#DIV/0!</v>
      </c>
    </row>
    <row r="36" spans="5:43" hidden="1">
      <c r="E36" s="30">
        <v>9</v>
      </c>
      <c r="F36" s="30">
        <v>1</v>
      </c>
      <c r="G36" s="91" t="str">
        <f t="shared" si="4"/>
        <v>9-1</v>
      </c>
      <c r="H36" s="2">
        <v>78</v>
      </c>
      <c r="I36" s="2">
        <v>82</v>
      </c>
      <c r="J36" s="92" t="str">
        <f>IF(((VLOOKUP($G36,Depth_Lookup!$A$3:$J$561,9,FALSE))-(I36/100))&gt;=0,"Good","Too Long")</f>
        <v>Good</v>
      </c>
      <c r="K36" s="93">
        <f>(VLOOKUP($G36,Depth_Lookup!$A$3:$J$561,10,FALSE))+(H36/100)</f>
        <v>12.78</v>
      </c>
      <c r="L36" s="93">
        <f>(VLOOKUP($G36,Depth_Lookup!$A$3:$J$561,10,FALSE))+(I36/100)</f>
        <v>12.82</v>
      </c>
      <c r="M36" s="34" t="s">
        <v>246</v>
      </c>
      <c r="Q36" s="31" t="e">
        <f>VLOOKUP(P36,'75'!$AT$3:$AU$5,2,FALSE)</f>
        <v>#N/A</v>
      </c>
      <c r="R36" s="30">
        <v>0.1</v>
      </c>
      <c r="S36" s="30" t="s">
        <v>158</v>
      </c>
      <c r="T36" s="31">
        <f>VLOOKUP(S36,'75'!$AI$12:$AJ$17,2,FALSE)</f>
        <v>1</v>
      </c>
      <c r="AB36" s="35" t="s">
        <v>1117</v>
      </c>
      <c r="AG36" s="30">
        <v>30</v>
      </c>
      <c r="AH36" s="30">
        <v>180</v>
      </c>
      <c r="AI36" s="30">
        <v>25</v>
      </c>
      <c r="AJ36" s="30">
        <v>270</v>
      </c>
      <c r="AK36" s="89">
        <f t="shared" si="5"/>
        <v>38.926719989836045</v>
      </c>
      <c r="AL36" s="89">
        <f t="shared" si="0"/>
        <v>38.926719989836045</v>
      </c>
      <c r="AM36" s="89">
        <f t="shared" si="6"/>
        <v>53.419302931264461</v>
      </c>
      <c r="AN36" s="89">
        <f t="shared" si="1"/>
        <v>128.92671998983604</v>
      </c>
      <c r="AO36" s="89">
        <f t="shared" si="2"/>
        <v>36.580697068735539</v>
      </c>
      <c r="AP36" s="75">
        <f t="shared" si="7"/>
        <v>218.92671998983604</v>
      </c>
      <c r="AQ36" s="75">
        <f t="shared" si="3"/>
        <v>36.580697068735539</v>
      </c>
    </row>
    <row r="37" spans="5:43" hidden="1">
      <c r="E37" s="30">
        <v>9</v>
      </c>
      <c r="F37" s="30">
        <v>2</v>
      </c>
      <c r="G37" s="91" t="str">
        <f t="shared" si="4"/>
        <v>9-2</v>
      </c>
      <c r="H37" s="2">
        <v>15</v>
      </c>
      <c r="I37" s="2">
        <v>27</v>
      </c>
      <c r="J37" s="92" t="str">
        <f>IF(((VLOOKUP($G37,Depth_Lookup!$A$3:$J$561,9,FALSE))-(I37/100))&gt;=0,"Good","Too Long")</f>
        <v>Good</v>
      </c>
      <c r="K37" s="93">
        <f>(VLOOKUP($G37,Depth_Lookup!$A$3:$J$561,10,FALSE))+(H37/100)</f>
        <v>13.095000000000001</v>
      </c>
      <c r="L37" s="93">
        <f>(VLOOKUP($G37,Depth_Lookup!$A$3:$J$561,10,FALSE))+(I37/100)</f>
        <v>13.215</v>
      </c>
      <c r="M37" s="34" t="s">
        <v>242</v>
      </c>
      <c r="O37" s="30" t="s">
        <v>153</v>
      </c>
      <c r="P37" s="30" t="s">
        <v>203</v>
      </c>
      <c r="Q37" s="31">
        <f>VLOOKUP(P37,'75'!$AT$3:$AU$5,2,FALSE)</f>
        <v>2</v>
      </c>
      <c r="R37" s="30">
        <v>2</v>
      </c>
      <c r="S37" s="30" t="s">
        <v>159</v>
      </c>
      <c r="T37" s="31">
        <f>VLOOKUP(S37,'75'!$AI$12:$AJ$17,2,FALSE)</f>
        <v>2</v>
      </c>
      <c r="AB37" s="35" t="s">
        <v>1119</v>
      </c>
      <c r="AG37" s="30">
        <v>50</v>
      </c>
      <c r="AH37" s="30">
        <v>180</v>
      </c>
      <c r="AI37" s="30">
        <v>50</v>
      </c>
      <c r="AJ37" s="30">
        <v>270</v>
      </c>
      <c r="AK37" s="89">
        <f t="shared" si="5"/>
        <v>45</v>
      </c>
      <c r="AL37" s="89">
        <f t="shared" si="0"/>
        <v>45</v>
      </c>
      <c r="AM37" s="89">
        <f t="shared" si="6"/>
        <v>30.68205617643342</v>
      </c>
      <c r="AN37" s="89">
        <f t="shared" si="1"/>
        <v>135</v>
      </c>
      <c r="AO37" s="89">
        <f t="shared" si="2"/>
        <v>59.31794382356658</v>
      </c>
      <c r="AP37" s="75">
        <f t="shared" si="7"/>
        <v>225</v>
      </c>
      <c r="AQ37" s="75">
        <f t="shared" si="3"/>
        <v>59.31794382356658</v>
      </c>
    </row>
    <row r="38" spans="5:43" hidden="1">
      <c r="E38" s="30">
        <v>9</v>
      </c>
      <c r="F38" s="30">
        <v>2</v>
      </c>
      <c r="G38" s="91" t="str">
        <f t="shared" si="4"/>
        <v>9-2</v>
      </c>
      <c r="H38" s="2">
        <v>32</v>
      </c>
      <c r="I38" s="2">
        <v>50</v>
      </c>
      <c r="J38" s="92" t="str">
        <f>IF(((VLOOKUP($G38,Depth_Lookup!$A$3:$J$561,9,FALSE))-(I38/100))&gt;=0,"Good","Too Long")</f>
        <v>Good</v>
      </c>
      <c r="K38" s="93">
        <f>(VLOOKUP($G38,Depth_Lookup!$A$3:$J$561,10,FALSE))+(H38/100)</f>
        <v>13.265000000000001</v>
      </c>
      <c r="L38" s="93">
        <f>(VLOOKUP($G38,Depth_Lookup!$A$3:$J$561,10,FALSE))+(I38/100)</f>
        <v>13.445</v>
      </c>
      <c r="M38" s="34" t="s">
        <v>242</v>
      </c>
      <c r="O38" s="30" t="s">
        <v>153</v>
      </c>
      <c r="P38" s="30" t="s">
        <v>203</v>
      </c>
      <c r="Q38" s="31">
        <f>VLOOKUP(P38,'75'!$AT$3:$AU$5,2,FALSE)</f>
        <v>2</v>
      </c>
      <c r="R38" s="30">
        <v>16</v>
      </c>
      <c r="S38" s="30" t="s">
        <v>158</v>
      </c>
      <c r="T38" s="31">
        <f>VLOOKUP(S38,'75'!$AI$12:$AJ$17,2,FALSE)</f>
        <v>1</v>
      </c>
      <c r="AB38" s="35" t="s">
        <v>1120</v>
      </c>
      <c r="AK38" s="89" t="e">
        <f t="shared" si="5"/>
        <v>#DIV/0!</v>
      </c>
      <c r="AL38" s="89" t="e">
        <f t="shared" si="0"/>
        <v>#DIV/0!</v>
      </c>
      <c r="AM38" s="89" t="e">
        <f t="shared" si="6"/>
        <v>#DIV/0!</v>
      </c>
      <c r="AN38" s="89" t="e">
        <f t="shared" si="1"/>
        <v>#DIV/0!</v>
      </c>
      <c r="AO38" s="89" t="e">
        <f t="shared" si="2"/>
        <v>#DIV/0!</v>
      </c>
      <c r="AP38" s="75" t="e">
        <f t="shared" si="7"/>
        <v>#DIV/0!</v>
      </c>
      <c r="AQ38" s="75" t="e">
        <f t="shared" si="3"/>
        <v>#DIV/0!</v>
      </c>
    </row>
    <row r="39" spans="5:43" hidden="1">
      <c r="E39" s="30">
        <v>9</v>
      </c>
      <c r="F39" s="30">
        <v>2</v>
      </c>
      <c r="G39" s="91" t="str">
        <f t="shared" si="4"/>
        <v>9-2</v>
      </c>
      <c r="H39" s="2">
        <v>50</v>
      </c>
      <c r="I39" s="2">
        <v>55</v>
      </c>
      <c r="J39" s="92" t="str">
        <f>IF(((VLOOKUP($G39,Depth_Lookup!$A$3:$J$561,9,FALSE))-(I39/100))&gt;=0,"Good","Too Long")</f>
        <v>Good</v>
      </c>
      <c r="K39" s="93">
        <f>(VLOOKUP($G39,Depth_Lookup!$A$3:$J$561,10,FALSE))+(H39/100)</f>
        <v>13.445</v>
      </c>
      <c r="L39" s="93">
        <f>(VLOOKUP($G39,Depth_Lookup!$A$3:$J$561,10,FALSE))+(I39/100)</f>
        <v>13.495000000000001</v>
      </c>
      <c r="M39" s="34" t="s">
        <v>242</v>
      </c>
      <c r="O39" s="30" t="s">
        <v>153</v>
      </c>
      <c r="P39" s="30" t="s">
        <v>203</v>
      </c>
      <c r="Q39" s="31">
        <f>VLOOKUP(P39,'75'!$AT$3:$AU$5,2,FALSE)</f>
        <v>2</v>
      </c>
      <c r="R39" s="30">
        <v>1</v>
      </c>
      <c r="S39" s="30" t="s">
        <v>158</v>
      </c>
      <c r="T39" s="31">
        <f>VLOOKUP(S39,'75'!$AI$12:$AJ$17,2,FALSE)</f>
        <v>1</v>
      </c>
      <c r="AB39" s="35" t="s">
        <v>1119</v>
      </c>
      <c r="AK39" s="89" t="e">
        <f t="shared" si="5"/>
        <v>#DIV/0!</v>
      </c>
      <c r="AL39" s="89" t="e">
        <f t="shared" si="0"/>
        <v>#DIV/0!</v>
      </c>
      <c r="AM39" s="89" t="e">
        <f t="shared" si="6"/>
        <v>#DIV/0!</v>
      </c>
      <c r="AN39" s="89" t="e">
        <f t="shared" si="1"/>
        <v>#DIV/0!</v>
      </c>
      <c r="AO39" s="89" t="e">
        <f t="shared" si="2"/>
        <v>#DIV/0!</v>
      </c>
      <c r="AP39" s="75" t="e">
        <f t="shared" si="7"/>
        <v>#DIV/0!</v>
      </c>
      <c r="AQ39" s="75" t="e">
        <f t="shared" si="3"/>
        <v>#DIV/0!</v>
      </c>
    </row>
    <row r="40" spans="5:43" hidden="1">
      <c r="E40" s="30">
        <v>9</v>
      </c>
      <c r="F40" s="30">
        <v>2</v>
      </c>
      <c r="G40" s="91" t="str">
        <f t="shared" si="4"/>
        <v>9-2</v>
      </c>
      <c r="H40" s="2">
        <v>55</v>
      </c>
      <c r="I40" s="2">
        <v>60</v>
      </c>
      <c r="J40" s="92" t="str">
        <f>IF(((VLOOKUP($G40,Depth_Lookup!$A$3:$J$561,9,FALSE))-(I40/100))&gt;=0,"Good","Too Long")</f>
        <v>Good</v>
      </c>
      <c r="K40" s="93">
        <f>(VLOOKUP($G40,Depth_Lookup!$A$3:$J$561,10,FALSE))+(H40/100)</f>
        <v>13.495000000000001</v>
      </c>
      <c r="L40" s="93">
        <f>(VLOOKUP($G40,Depth_Lookup!$A$3:$J$561,10,FALSE))+(I40/100)</f>
        <v>13.545</v>
      </c>
      <c r="M40" s="34" t="s">
        <v>246</v>
      </c>
      <c r="Q40" s="31" t="e">
        <f>VLOOKUP(P40,'75'!$AT$3:$AU$5,2,FALSE)</f>
        <v>#N/A</v>
      </c>
      <c r="R40" s="30">
        <v>0.1</v>
      </c>
      <c r="S40" s="30" t="s">
        <v>158</v>
      </c>
      <c r="T40" s="31">
        <f>VLOOKUP(S40,'75'!$AI$12:$AJ$17,2,FALSE)</f>
        <v>1</v>
      </c>
      <c r="AK40" s="89" t="e">
        <f t="shared" si="5"/>
        <v>#DIV/0!</v>
      </c>
      <c r="AL40" s="89" t="e">
        <f t="shared" si="0"/>
        <v>#DIV/0!</v>
      </c>
      <c r="AM40" s="89" t="e">
        <f t="shared" si="6"/>
        <v>#DIV/0!</v>
      </c>
      <c r="AN40" s="89" t="e">
        <f t="shared" si="1"/>
        <v>#DIV/0!</v>
      </c>
      <c r="AO40" s="89" t="e">
        <f t="shared" si="2"/>
        <v>#DIV/0!</v>
      </c>
      <c r="AP40" s="75" t="e">
        <f t="shared" si="7"/>
        <v>#DIV/0!</v>
      </c>
      <c r="AQ40" s="75" t="e">
        <f t="shared" si="3"/>
        <v>#DIV/0!</v>
      </c>
    </row>
    <row r="41" spans="5:43" hidden="1">
      <c r="E41" s="30">
        <v>9</v>
      </c>
      <c r="F41" s="30">
        <v>2</v>
      </c>
      <c r="G41" s="91" t="str">
        <f t="shared" si="4"/>
        <v>9-2</v>
      </c>
      <c r="H41" s="2">
        <v>60</v>
      </c>
      <c r="I41" s="2">
        <v>93</v>
      </c>
      <c r="J41" s="92" t="str">
        <f>IF(((VLOOKUP($G41,Depth_Lookup!$A$3:$J$561,9,FALSE))-(I41/100))&gt;=0,"Good","Too Long")</f>
        <v>Good</v>
      </c>
      <c r="K41" s="93">
        <f>(VLOOKUP($G41,Depth_Lookup!$A$3:$J$561,10,FALSE))+(H41/100)</f>
        <v>13.545</v>
      </c>
      <c r="L41" s="93">
        <f>(VLOOKUP($G41,Depth_Lookup!$A$3:$J$561,10,FALSE))+(I41/100)</f>
        <v>13.875</v>
      </c>
      <c r="M41" s="34"/>
      <c r="Q41" s="31" t="e">
        <f>VLOOKUP(P41,'75'!$AT$3:$AU$5,2,FALSE)</f>
        <v>#N/A</v>
      </c>
      <c r="S41" s="30" t="s">
        <v>158</v>
      </c>
      <c r="T41" s="31">
        <f>VLOOKUP(S41,'75'!$AI$12:$AJ$17,2,FALSE)</f>
        <v>1</v>
      </c>
      <c r="AB41" s="35" t="s">
        <v>1121</v>
      </c>
      <c r="AK41" s="89" t="e">
        <f t="shared" si="5"/>
        <v>#DIV/0!</v>
      </c>
      <c r="AL41" s="89" t="e">
        <f t="shared" si="0"/>
        <v>#DIV/0!</v>
      </c>
      <c r="AM41" s="89" t="e">
        <f t="shared" si="6"/>
        <v>#DIV/0!</v>
      </c>
      <c r="AN41" s="89" t="e">
        <f t="shared" si="1"/>
        <v>#DIV/0!</v>
      </c>
      <c r="AO41" s="89" t="e">
        <f t="shared" si="2"/>
        <v>#DIV/0!</v>
      </c>
      <c r="AP41" s="75" t="e">
        <f t="shared" si="7"/>
        <v>#DIV/0!</v>
      </c>
      <c r="AQ41" s="75" t="e">
        <f t="shared" si="3"/>
        <v>#DIV/0!</v>
      </c>
    </row>
    <row r="42" spans="5:43" hidden="1">
      <c r="E42" s="30">
        <v>9</v>
      </c>
      <c r="F42" s="30">
        <v>3</v>
      </c>
      <c r="G42" s="91" t="str">
        <f t="shared" si="4"/>
        <v>9-3</v>
      </c>
      <c r="H42" s="2">
        <v>0</v>
      </c>
      <c r="I42" s="2">
        <v>12</v>
      </c>
      <c r="J42" s="92" t="str">
        <f>IF(((VLOOKUP($G42,Depth_Lookup!$A$3:$J$561,9,FALSE))-(I42/100))&gt;=0,"Good","Too Long")</f>
        <v>Good</v>
      </c>
      <c r="K42" s="93">
        <f>(VLOOKUP($G42,Depth_Lookup!$A$3:$J$561,10,FALSE))+(H42/100)</f>
        <v>13.9</v>
      </c>
      <c r="L42" s="93">
        <f>(VLOOKUP($G42,Depth_Lookup!$A$3:$J$561,10,FALSE))+(I42/100)</f>
        <v>14.02</v>
      </c>
      <c r="M42" s="34" t="s">
        <v>242</v>
      </c>
      <c r="O42" s="30" t="s">
        <v>153</v>
      </c>
      <c r="P42" s="30" t="s">
        <v>203</v>
      </c>
      <c r="Q42" s="31">
        <f>VLOOKUP(P42,'75'!$AT$3:$AU$5,2,FALSE)</f>
        <v>2</v>
      </c>
      <c r="S42" s="30" t="s">
        <v>159</v>
      </c>
      <c r="T42" s="31">
        <f>VLOOKUP(S42,'75'!$AI$12:$AJ$17,2,FALSE)</f>
        <v>2</v>
      </c>
      <c r="X42" s="30">
        <v>0.5</v>
      </c>
      <c r="Y42" s="30" t="s">
        <v>215</v>
      </c>
      <c r="AB42" s="35" t="s">
        <v>1122</v>
      </c>
      <c r="AK42" s="89" t="e">
        <f t="shared" si="5"/>
        <v>#DIV/0!</v>
      </c>
      <c r="AL42" s="89" t="e">
        <f t="shared" si="0"/>
        <v>#DIV/0!</v>
      </c>
      <c r="AM42" s="89" t="e">
        <f t="shared" si="6"/>
        <v>#DIV/0!</v>
      </c>
      <c r="AN42" s="89" t="e">
        <f t="shared" si="1"/>
        <v>#DIV/0!</v>
      </c>
      <c r="AO42" s="89" t="e">
        <f t="shared" si="2"/>
        <v>#DIV/0!</v>
      </c>
      <c r="AP42" s="75" t="e">
        <f t="shared" si="7"/>
        <v>#DIV/0!</v>
      </c>
      <c r="AQ42" s="75" t="e">
        <f t="shared" si="3"/>
        <v>#DIV/0!</v>
      </c>
    </row>
    <row r="43" spans="5:43" ht="28">
      <c r="E43" s="30">
        <v>9</v>
      </c>
      <c r="F43" s="30">
        <v>3</v>
      </c>
      <c r="G43" s="91" t="str">
        <f t="shared" si="4"/>
        <v>9-3</v>
      </c>
      <c r="H43" s="2">
        <v>12</v>
      </c>
      <c r="I43" s="2">
        <v>13</v>
      </c>
      <c r="J43" s="92" t="str">
        <f>IF(((VLOOKUP($G43,Depth_Lookup!$A$3:$J$561,9,FALSE))-(I43/100))&gt;=0,"Good","Too Long")</f>
        <v>Good</v>
      </c>
      <c r="K43" s="93">
        <f>(VLOOKUP($G43,Depth_Lookup!$A$3:$J$561,10,FALSE))+(H43/100)</f>
        <v>14.02</v>
      </c>
      <c r="L43" s="93">
        <f>(VLOOKUP($G43,Depth_Lookup!$A$3:$J$561,10,FALSE))+(I43/100)</f>
        <v>14.030000000000001</v>
      </c>
      <c r="M43" s="34" t="s">
        <v>243</v>
      </c>
      <c r="O43" s="30" t="s">
        <v>152</v>
      </c>
      <c r="P43" s="30" t="s">
        <v>202</v>
      </c>
      <c r="Q43" s="31">
        <f>VLOOKUP(P43,'75'!$AT$3:$AU$5,2,FALSE)</f>
        <v>1</v>
      </c>
      <c r="R43" s="30">
        <v>1</v>
      </c>
      <c r="S43" s="30" t="s">
        <v>258</v>
      </c>
      <c r="T43" s="31">
        <f>VLOOKUP(S43,'75'!$AI$12:$AJ$17,2,FALSE)</f>
        <v>3</v>
      </c>
      <c r="AB43" s="35" t="s">
        <v>1123</v>
      </c>
      <c r="AE43" s="30">
        <v>90</v>
      </c>
      <c r="AF43" s="30">
        <v>20</v>
      </c>
      <c r="AG43" s="30">
        <v>25</v>
      </c>
      <c r="AH43" s="30">
        <v>90</v>
      </c>
      <c r="AI43" s="30">
        <v>1</v>
      </c>
      <c r="AJ43" s="30">
        <v>180</v>
      </c>
      <c r="AK43" s="89">
        <f t="shared" si="5"/>
        <v>-87.85627618438356</v>
      </c>
      <c r="AL43" s="89">
        <f t="shared" si="0"/>
        <v>272.14372381561645</v>
      </c>
      <c r="AM43" s="89">
        <f t="shared" si="6"/>
        <v>64.984632328632173</v>
      </c>
      <c r="AN43" s="89">
        <f t="shared" si="1"/>
        <v>2.1437238156164398</v>
      </c>
      <c r="AO43" s="89">
        <f t="shared" si="2"/>
        <v>25.015367671367827</v>
      </c>
      <c r="AP43" s="75">
        <f t="shared" si="7"/>
        <v>92.143723815616454</v>
      </c>
      <c r="AQ43" s="75">
        <f t="shared" si="3"/>
        <v>25.015367671367827</v>
      </c>
    </row>
    <row r="44" spans="5:43" hidden="1">
      <c r="E44" s="30">
        <v>10</v>
      </c>
      <c r="F44" s="30">
        <v>1</v>
      </c>
      <c r="G44" s="91" t="str">
        <f t="shared" si="4"/>
        <v>10-1</v>
      </c>
      <c r="H44" s="2">
        <v>5</v>
      </c>
      <c r="I44" s="2">
        <v>6</v>
      </c>
      <c r="J44" s="92" t="str">
        <f>IF(((VLOOKUP($G44,Depth_Lookup!$A$3:$J$561,9,FALSE))-(I44/100))&gt;=0,"Good","Too Long")</f>
        <v>Good</v>
      </c>
      <c r="K44" s="93">
        <f>(VLOOKUP($G44,Depth_Lookup!$A$3:$J$561,10,FALSE))+(H44/100)</f>
        <v>13.850000000000001</v>
      </c>
      <c r="L44" s="93">
        <f>(VLOOKUP($G44,Depth_Lookup!$A$3:$J$561,10,FALSE))+(I44/100)</f>
        <v>13.860000000000001</v>
      </c>
      <c r="M44" s="34" t="s">
        <v>246</v>
      </c>
      <c r="Q44" s="31" t="e">
        <f>VLOOKUP(P44,'75'!$AT$3:$AU$5,2,FALSE)</f>
        <v>#N/A</v>
      </c>
      <c r="R44" s="30">
        <v>0.1</v>
      </c>
      <c r="S44" s="30" t="s">
        <v>158</v>
      </c>
      <c r="T44" s="31">
        <f>VLOOKUP(S44,'75'!$AI$12:$AJ$17,2,FALSE)</f>
        <v>1</v>
      </c>
      <c r="AK44" s="89" t="e">
        <f t="shared" si="5"/>
        <v>#DIV/0!</v>
      </c>
      <c r="AL44" s="89" t="e">
        <f t="shared" si="0"/>
        <v>#DIV/0!</v>
      </c>
      <c r="AM44" s="89" t="e">
        <f t="shared" si="6"/>
        <v>#DIV/0!</v>
      </c>
      <c r="AN44" s="89" t="e">
        <f t="shared" si="1"/>
        <v>#DIV/0!</v>
      </c>
      <c r="AO44" s="89" t="e">
        <f t="shared" si="2"/>
        <v>#DIV/0!</v>
      </c>
      <c r="AP44" s="75" t="e">
        <f t="shared" si="7"/>
        <v>#DIV/0!</v>
      </c>
      <c r="AQ44" s="75" t="e">
        <f t="shared" si="3"/>
        <v>#DIV/0!</v>
      </c>
    </row>
    <row r="45" spans="5:43" hidden="1">
      <c r="E45" s="30">
        <v>10</v>
      </c>
      <c r="F45" s="30">
        <v>1</v>
      </c>
      <c r="G45" s="91" t="str">
        <f t="shared" si="4"/>
        <v>10-1</v>
      </c>
      <c r="H45" s="2">
        <v>15</v>
      </c>
      <c r="I45" s="2">
        <v>17</v>
      </c>
      <c r="J45" s="92" t="str">
        <f>IF(((VLOOKUP($G45,Depth_Lookup!$A$3:$J$561,9,FALSE))-(I45/100))&gt;=0,"Good","Too Long")</f>
        <v>Good</v>
      </c>
      <c r="K45" s="93">
        <f>(VLOOKUP($G45,Depth_Lookup!$A$3:$J$561,10,FALSE))+(H45/100)</f>
        <v>13.950000000000001</v>
      </c>
      <c r="L45" s="93">
        <f>(VLOOKUP($G45,Depth_Lookup!$A$3:$J$561,10,FALSE))+(I45/100)</f>
        <v>13.97</v>
      </c>
      <c r="M45" s="34" t="s">
        <v>241</v>
      </c>
      <c r="Q45" s="31" t="e">
        <f>VLOOKUP(P45,'75'!$AT$3:$AU$5,2,FALSE)</f>
        <v>#N/A</v>
      </c>
      <c r="R45" s="30">
        <v>0.1</v>
      </c>
      <c r="S45" s="30" t="s">
        <v>158</v>
      </c>
      <c r="T45" s="31">
        <f>VLOOKUP(S45,'75'!$AI$12:$AJ$17,2,FALSE)</f>
        <v>1</v>
      </c>
      <c r="AB45" s="35" t="s">
        <v>1127</v>
      </c>
      <c r="AG45" s="30">
        <v>12</v>
      </c>
      <c r="AH45" s="30">
        <v>270</v>
      </c>
      <c r="AI45" s="30">
        <v>35</v>
      </c>
      <c r="AJ45" s="30">
        <v>0</v>
      </c>
      <c r="AK45" s="89">
        <f t="shared" si="5"/>
        <v>163.11369145213564</v>
      </c>
      <c r="AL45" s="89">
        <f t="shared" si="0"/>
        <v>163.11369145213564</v>
      </c>
      <c r="AM45" s="89">
        <f t="shared" si="6"/>
        <v>53.804872921413789</v>
      </c>
      <c r="AN45" s="89">
        <f t="shared" si="1"/>
        <v>253.11369145213564</v>
      </c>
      <c r="AO45" s="89">
        <f t="shared" si="2"/>
        <v>36.195127078586211</v>
      </c>
      <c r="AP45" s="75">
        <f t="shared" si="7"/>
        <v>343.11369145213564</v>
      </c>
      <c r="AQ45" s="75">
        <f t="shared" si="3"/>
        <v>36.195127078586211</v>
      </c>
    </row>
    <row r="46" spans="5:43" hidden="1">
      <c r="E46" s="30">
        <v>10</v>
      </c>
      <c r="F46" s="30">
        <v>1</v>
      </c>
      <c r="G46" s="91" t="str">
        <f t="shared" si="4"/>
        <v>10-1</v>
      </c>
      <c r="H46" s="2">
        <v>26</v>
      </c>
      <c r="I46" s="2">
        <v>50</v>
      </c>
      <c r="J46" s="92" t="str">
        <f>IF(((VLOOKUP($G46,Depth_Lookup!$A$3:$J$561,9,FALSE))-(I46/100))&gt;=0,"Good","Too Long")</f>
        <v>Good</v>
      </c>
      <c r="K46" s="93">
        <f>(VLOOKUP($G46,Depth_Lookup!$A$3:$J$561,10,FALSE))+(H46/100)</f>
        <v>14.06</v>
      </c>
      <c r="L46" s="93">
        <f>(VLOOKUP($G46,Depth_Lookup!$A$3:$J$561,10,FALSE))+(I46/100)</f>
        <v>14.3</v>
      </c>
      <c r="M46" s="34" t="s">
        <v>242</v>
      </c>
      <c r="O46" s="30" t="s">
        <v>152</v>
      </c>
      <c r="P46" s="30" t="s">
        <v>203</v>
      </c>
      <c r="Q46" s="31">
        <f>VLOOKUP(P46,'75'!$AT$3:$AU$5,2,FALSE)</f>
        <v>2</v>
      </c>
      <c r="R46" s="30">
        <v>10</v>
      </c>
      <c r="S46" s="30" t="s">
        <v>159</v>
      </c>
      <c r="T46" s="31">
        <f>VLOOKUP(S46,'75'!$AI$12:$AJ$17,2,FALSE)</f>
        <v>2</v>
      </c>
      <c r="AB46" s="35" t="s">
        <v>598</v>
      </c>
      <c r="AK46" s="89" t="e">
        <f t="shared" si="5"/>
        <v>#DIV/0!</v>
      </c>
      <c r="AL46" s="89" t="e">
        <f t="shared" si="0"/>
        <v>#DIV/0!</v>
      </c>
      <c r="AM46" s="89" t="e">
        <f t="shared" si="6"/>
        <v>#DIV/0!</v>
      </c>
      <c r="AN46" s="89" t="e">
        <f t="shared" si="1"/>
        <v>#DIV/0!</v>
      </c>
      <c r="AO46" s="89" t="e">
        <f t="shared" si="2"/>
        <v>#DIV/0!</v>
      </c>
      <c r="AP46" s="75" t="e">
        <f t="shared" si="7"/>
        <v>#DIV/0!</v>
      </c>
      <c r="AQ46" s="75" t="e">
        <f t="shared" si="3"/>
        <v>#DIV/0!</v>
      </c>
    </row>
    <row r="47" spans="5:43" hidden="1">
      <c r="E47" s="30">
        <v>11</v>
      </c>
      <c r="F47" s="30">
        <v>1</v>
      </c>
      <c r="G47" s="91" t="str">
        <f t="shared" si="4"/>
        <v>11-1</v>
      </c>
      <c r="H47" s="2">
        <v>1</v>
      </c>
      <c r="I47" s="2">
        <v>4</v>
      </c>
      <c r="J47" s="92" t="str">
        <f>IF(((VLOOKUP($G47,Depth_Lookup!$A$3:$J$561,9,FALSE))-(I47/100))&gt;=0,"Good","Too Long")</f>
        <v>Good</v>
      </c>
      <c r="K47" s="93">
        <f>(VLOOKUP($G47,Depth_Lookup!$A$3:$J$561,10,FALSE))+(H47/100)</f>
        <v>14.61</v>
      </c>
      <c r="L47" s="93">
        <f>(VLOOKUP($G47,Depth_Lookup!$A$3:$J$561,10,FALSE))+(I47/100)</f>
        <v>14.639999999999999</v>
      </c>
      <c r="M47" s="34" t="s">
        <v>246</v>
      </c>
      <c r="Q47" s="31" t="e">
        <f>VLOOKUP(P47,'75'!$AT$3:$AU$5,2,FALSE)</f>
        <v>#N/A</v>
      </c>
      <c r="R47" s="30">
        <v>0.1</v>
      </c>
      <c r="S47" s="30" t="s">
        <v>158</v>
      </c>
      <c r="T47" s="31">
        <f>VLOOKUP(S47,'75'!$AI$12:$AJ$17,2,FALSE)</f>
        <v>1</v>
      </c>
      <c r="AB47" s="35" t="s">
        <v>597</v>
      </c>
      <c r="AK47" s="89" t="e">
        <f t="shared" si="5"/>
        <v>#DIV/0!</v>
      </c>
      <c r="AL47" s="89" t="e">
        <f t="shared" si="0"/>
        <v>#DIV/0!</v>
      </c>
      <c r="AM47" s="89" t="e">
        <f t="shared" si="6"/>
        <v>#DIV/0!</v>
      </c>
      <c r="AN47" s="89" t="e">
        <f t="shared" si="1"/>
        <v>#DIV/0!</v>
      </c>
      <c r="AO47" s="89" t="e">
        <f t="shared" si="2"/>
        <v>#DIV/0!</v>
      </c>
      <c r="AP47" s="75" t="e">
        <f t="shared" si="7"/>
        <v>#DIV/0!</v>
      </c>
      <c r="AQ47" s="75" t="e">
        <f t="shared" si="3"/>
        <v>#DIV/0!</v>
      </c>
    </row>
    <row r="48" spans="5:43" hidden="1">
      <c r="E48" s="30">
        <v>11</v>
      </c>
      <c r="F48" s="30">
        <v>1</v>
      </c>
      <c r="G48" s="91" t="str">
        <f t="shared" si="4"/>
        <v>11-1</v>
      </c>
      <c r="H48" s="2">
        <v>12</v>
      </c>
      <c r="I48" s="2">
        <v>14</v>
      </c>
      <c r="J48" s="92" t="str">
        <f>IF(((VLOOKUP($G48,Depth_Lookup!$A$3:$J$561,9,FALSE))-(I48/100))&gt;=0,"Good","Too Long")</f>
        <v>Good</v>
      </c>
      <c r="K48" s="93">
        <f>(VLOOKUP($G48,Depth_Lookup!$A$3:$J$561,10,FALSE))+(H48/100)</f>
        <v>14.719999999999999</v>
      </c>
      <c r="L48" s="93">
        <f>(VLOOKUP($G48,Depth_Lookup!$A$3:$J$561,10,FALSE))+(I48/100)</f>
        <v>14.74</v>
      </c>
      <c r="M48" s="34" t="s">
        <v>246</v>
      </c>
      <c r="Q48" s="31" t="e">
        <f>VLOOKUP(P48,'75'!$AT$3:$AU$5,2,FALSE)</f>
        <v>#N/A</v>
      </c>
      <c r="R48" s="30">
        <v>0.1</v>
      </c>
      <c r="S48" s="30" t="s">
        <v>158</v>
      </c>
      <c r="T48" s="31">
        <f>VLOOKUP(S48,'75'!$AI$12:$AJ$17,2,FALSE)</f>
        <v>1</v>
      </c>
      <c r="AB48" s="35" t="s">
        <v>597</v>
      </c>
      <c r="AK48" s="89" t="e">
        <f t="shared" si="5"/>
        <v>#DIV/0!</v>
      </c>
      <c r="AL48" s="89" t="e">
        <f t="shared" si="0"/>
        <v>#DIV/0!</v>
      </c>
      <c r="AM48" s="89" t="e">
        <f t="shared" si="6"/>
        <v>#DIV/0!</v>
      </c>
      <c r="AN48" s="89" t="e">
        <f t="shared" si="1"/>
        <v>#DIV/0!</v>
      </c>
      <c r="AO48" s="89" t="e">
        <f t="shared" si="2"/>
        <v>#DIV/0!</v>
      </c>
      <c r="AP48" s="75" t="e">
        <f t="shared" si="7"/>
        <v>#DIV/0!</v>
      </c>
      <c r="AQ48" s="75" t="e">
        <f t="shared" si="3"/>
        <v>#DIV/0!</v>
      </c>
    </row>
    <row r="49" spans="5:43" hidden="1">
      <c r="E49" s="30">
        <v>11</v>
      </c>
      <c r="F49" s="30">
        <v>1</v>
      </c>
      <c r="G49" s="91" t="str">
        <f t="shared" si="4"/>
        <v>11-1</v>
      </c>
      <c r="H49" s="2">
        <v>61</v>
      </c>
      <c r="I49" s="2">
        <v>62</v>
      </c>
      <c r="J49" s="92" t="str">
        <f>IF(((VLOOKUP($G49,Depth_Lookup!$A$3:$J$561,9,FALSE))-(I49/100))&gt;=0,"Good","Too Long")</f>
        <v>Good</v>
      </c>
      <c r="K49" s="93">
        <f>(VLOOKUP($G49,Depth_Lookup!$A$3:$J$561,10,FALSE))+(H49/100)</f>
        <v>15.209999999999999</v>
      </c>
      <c r="L49" s="93">
        <f>(VLOOKUP($G49,Depth_Lookup!$A$3:$J$561,10,FALSE))+(I49/100)</f>
        <v>15.219999999999999</v>
      </c>
      <c r="M49" s="34" t="s">
        <v>246</v>
      </c>
      <c r="Q49" s="31" t="e">
        <f>VLOOKUP(P49,'75'!$AT$3:$AU$5,2,FALSE)</f>
        <v>#N/A</v>
      </c>
      <c r="R49" s="30">
        <v>0.1</v>
      </c>
      <c r="S49" s="30" t="s">
        <v>158</v>
      </c>
      <c r="T49" s="31">
        <f>VLOOKUP(S49,'75'!$AI$12:$AJ$17,2,FALSE)</f>
        <v>1</v>
      </c>
      <c r="AB49" s="35" t="s">
        <v>597</v>
      </c>
      <c r="AG49" s="30">
        <v>1</v>
      </c>
      <c r="AH49" s="30">
        <v>90</v>
      </c>
      <c r="AI49" s="30">
        <v>1</v>
      </c>
      <c r="AJ49" s="30">
        <v>180</v>
      </c>
      <c r="AK49" s="89">
        <f t="shared" si="5"/>
        <v>-45</v>
      </c>
      <c r="AL49" s="89">
        <f t="shared" si="0"/>
        <v>315</v>
      </c>
      <c r="AM49" s="89">
        <f t="shared" si="6"/>
        <v>88.58593000067151</v>
      </c>
      <c r="AN49" s="89">
        <f t="shared" si="1"/>
        <v>45</v>
      </c>
      <c r="AO49" s="89">
        <f t="shared" si="2"/>
        <v>1.4140699993284898</v>
      </c>
      <c r="AP49" s="75">
        <f t="shared" si="7"/>
        <v>135</v>
      </c>
      <c r="AQ49" s="75">
        <f t="shared" si="3"/>
        <v>1.4140699993284898</v>
      </c>
    </row>
    <row r="50" spans="5:43" hidden="1">
      <c r="E50" s="30">
        <v>11</v>
      </c>
      <c r="F50" s="30">
        <v>2</v>
      </c>
      <c r="G50" s="91" t="str">
        <f t="shared" si="4"/>
        <v>11-2</v>
      </c>
      <c r="H50" s="2">
        <v>18</v>
      </c>
      <c r="I50" s="2">
        <v>19</v>
      </c>
      <c r="J50" s="92" t="str">
        <f>IF(((VLOOKUP($G50,Depth_Lookup!$A$3:$J$561,9,FALSE))-(I50/100))&gt;=0,"Good","Too Long")</f>
        <v>Good</v>
      </c>
      <c r="K50" s="93">
        <f>(VLOOKUP($G50,Depth_Lookup!$A$3:$J$561,10,FALSE))+(H50/100)</f>
        <v>15.67</v>
      </c>
      <c r="L50" s="93">
        <f>(VLOOKUP($G50,Depth_Lookup!$A$3:$J$561,10,FALSE))+(I50/100)</f>
        <v>15.68</v>
      </c>
      <c r="M50" s="34" t="s">
        <v>246</v>
      </c>
      <c r="Q50" s="31" t="e">
        <f>VLOOKUP(P50,'75'!$AT$3:$AU$5,2,FALSE)</f>
        <v>#N/A</v>
      </c>
      <c r="R50" s="30">
        <v>0.1</v>
      </c>
      <c r="S50" s="30" t="s">
        <v>158</v>
      </c>
      <c r="T50" s="31">
        <f>VLOOKUP(S50,'75'!$AI$12:$AJ$17,2,FALSE)</f>
        <v>1</v>
      </c>
      <c r="AB50" s="35" t="s">
        <v>597</v>
      </c>
      <c r="AG50" s="30">
        <v>24</v>
      </c>
      <c r="AH50" s="30">
        <v>90</v>
      </c>
      <c r="AI50" s="30">
        <v>20</v>
      </c>
      <c r="AJ50" s="30">
        <v>0</v>
      </c>
      <c r="AK50" s="89">
        <f t="shared" si="5"/>
        <v>-129.26567332791643</v>
      </c>
      <c r="AL50" s="89">
        <f t="shared" si="0"/>
        <v>230.73432667208357</v>
      </c>
      <c r="AM50" s="89">
        <f t="shared" si="6"/>
        <v>60.098181107954424</v>
      </c>
      <c r="AN50" s="89">
        <f t="shared" si="1"/>
        <v>320.73432667208357</v>
      </c>
      <c r="AO50" s="89">
        <f t="shared" si="2"/>
        <v>29.901818892045576</v>
      </c>
      <c r="AP50" s="75">
        <f t="shared" si="7"/>
        <v>50.734326672083569</v>
      </c>
      <c r="AQ50" s="75">
        <f t="shared" si="3"/>
        <v>29.901818892045576</v>
      </c>
    </row>
    <row r="51" spans="5:43" hidden="1">
      <c r="E51" s="30">
        <v>11</v>
      </c>
      <c r="F51" s="30">
        <v>2</v>
      </c>
      <c r="G51" s="91" t="str">
        <f t="shared" si="4"/>
        <v>11-2</v>
      </c>
      <c r="H51" s="2">
        <v>55</v>
      </c>
      <c r="I51" s="2">
        <v>57</v>
      </c>
      <c r="J51" s="92" t="str">
        <f>IF(((VLOOKUP($G51,Depth_Lookup!$A$3:$J$561,9,FALSE))-(I51/100))&gt;=0,"Good","Too Long")</f>
        <v>Good</v>
      </c>
      <c r="K51" s="93">
        <f>(VLOOKUP($G51,Depth_Lookup!$A$3:$J$561,10,FALSE))+(H51/100)</f>
        <v>16.04</v>
      </c>
      <c r="L51" s="93">
        <f>(VLOOKUP($G51,Depth_Lookup!$A$3:$J$561,10,FALSE))+(I51/100)</f>
        <v>16.059999999999999</v>
      </c>
      <c r="M51" s="34" t="s">
        <v>246</v>
      </c>
      <c r="Q51" s="31" t="e">
        <f>VLOOKUP(P51,'75'!$AT$3:$AU$5,2,FALSE)</f>
        <v>#N/A</v>
      </c>
      <c r="R51" s="30">
        <v>0.1</v>
      </c>
      <c r="S51" s="30" t="s">
        <v>158</v>
      </c>
      <c r="T51" s="31">
        <f>VLOOKUP(S51,'75'!$AI$12:$AJ$17,2,FALSE)</f>
        <v>1</v>
      </c>
      <c r="AB51" s="35" t="s">
        <v>597</v>
      </c>
      <c r="AK51" s="89" t="e">
        <f t="shared" si="5"/>
        <v>#DIV/0!</v>
      </c>
      <c r="AL51" s="89" t="e">
        <f t="shared" si="0"/>
        <v>#DIV/0!</v>
      </c>
      <c r="AM51" s="89" t="e">
        <f t="shared" si="6"/>
        <v>#DIV/0!</v>
      </c>
      <c r="AN51" s="89" t="e">
        <f t="shared" si="1"/>
        <v>#DIV/0!</v>
      </c>
      <c r="AO51" s="89" t="e">
        <f t="shared" si="2"/>
        <v>#DIV/0!</v>
      </c>
      <c r="AP51" s="75" t="e">
        <f t="shared" si="7"/>
        <v>#DIV/0!</v>
      </c>
      <c r="AQ51" s="75" t="e">
        <f t="shared" si="3"/>
        <v>#DIV/0!</v>
      </c>
    </row>
    <row r="52" spans="5:43" hidden="1">
      <c r="E52" s="30">
        <v>11</v>
      </c>
      <c r="F52" s="30">
        <v>2</v>
      </c>
      <c r="G52" s="91" t="str">
        <f t="shared" si="4"/>
        <v>11-2</v>
      </c>
      <c r="H52" s="2">
        <v>92</v>
      </c>
      <c r="I52" s="2">
        <v>97</v>
      </c>
      <c r="J52" s="92" t="str">
        <f>IF(((VLOOKUP($G52,Depth_Lookup!$A$3:$J$561,9,FALSE))-(I52/100))&gt;=0,"Good","Too Long")</f>
        <v>Good</v>
      </c>
      <c r="K52" s="93">
        <f>(VLOOKUP($G52,Depth_Lookup!$A$3:$J$561,10,FALSE))+(H52/100)</f>
        <v>16.41</v>
      </c>
      <c r="L52" s="93">
        <f>(VLOOKUP($G52,Depth_Lookup!$A$3:$J$561,10,FALSE))+(I52/100)</f>
        <v>16.46</v>
      </c>
      <c r="M52" s="34" t="s">
        <v>246</v>
      </c>
      <c r="Q52" s="31" t="e">
        <f>VLOOKUP(P52,'75'!$AT$3:$AU$5,2,FALSE)</f>
        <v>#N/A</v>
      </c>
      <c r="R52" s="30">
        <v>0.1</v>
      </c>
      <c r="S52" s="30" t="s">
        <v>158</v>
      </c>
      <c r="T52" s="31">
        <f>VLOOKUP(S52,'75'!$AI$12:$AJ$17,2,FALSE)</f>
        <v>1</v>
      </c>
      <c r="AB52" s="35" t="s">
        <v>597</v>
      </c>
      <c r="AG52" s="30">
        <v>78</v>
      </c>
      <c r="AH52" s="30">
        <v>270</v>
      </c>
      <c r="AI52" s="30">
        <v>16</v>
      </c>
      <c r="AJ52" s="30">
        <v>0</v>
      </c>
      <c r="AK52" s="89">
        <f t="shared" si="5"/>
        <v>93.487840932054041</v>
      </c>
      <c r="AL52" s="89">
        <f t="shared" si="0"/>
        <v>93.487840932054041</v>
      </c>
      <c r="AM52" s="89">
        <f t="shared" si="6"/>
        <v>11.978415367769625</v>
      </c>
      <c r="AN52" s="89">
        <f t="shared" si="1"/>
        <v>183.48784093205404</v>
      </c>
      <c r="AO52" s="89">
        <f t="shared" si="2"/>
        <v>78.021584632230372</v>
      </c>
      <c r="AP52" s="75">
        <f t="shared" si="7"/>
        <v>273.48784093205404</v>
      </c>
      <c r="AQ52" s="75">
        <f t="shared" si="3"/>
        <v>78.021584632230372</v>
      </c>
    </row>
    <row r="53" spans="5:43" hidden="1">
      <c r="E53" s="30">
        <v>12</v>
      </c>
      <c r="F53" s="30">
        <v>1</v>
      </c>
      <c r="G53" s="91" t="str">
        <f t="shared" si="4"/>
        <v>12-1</v>
      </c>
      <c r="H53" s="2">
        <v>0</v>
      </c>
      <c r="I53" s="2">
        <v>13</v>
      </c>
      <c r="J53" s="92" t="str">
        <f>IF(((VLOOKUP($G53,Depth_Lookup!$A$3:$J$561,9,FALSE))-(I53/100))&gt;=0,"Good","Too Long")</f>
        <v>Good</v>
      </c>
      <c r="K53" s="93">
        <f>(VLOOKUP($G53,Depth_Lookup!$A$3:$J$561,10,FALSE))+(H53/100)</f>
        <v>16.45</v>
      </c>
      <c r="L53" s="93">
        <f>(VLOOKUP($G53,Depth_Lookup!$A$3:$J$561,10,FALSE))+(I53/100)</f>
        <v>16.579999999999998</v>
      </c>
      <c r="M53" s="34" t="s">
        <v>246</v>
      </c>
      <c r="Q53" s="31" t="e">
        <f>VLOOKUP(P53,'75'!$AT$3:$AU$5,2,FALSE)</f>
        <v>#N/A</v>
      </c>
      <c r="R53" s="30">
        <v>0.1</v>
      </c>
      <c r="S53" s="30" t="s">
        <v>158</v>
      </c>
      <c r="T53" s="31">
        <f>VLOOKUP(S53,'75'!$AI$12:$AJ$17,2,FALSE)</f>
        <v>1</v>
      </c>
      <c r="AB53" s="35" t="s">
        <v>1124</v>
      </c>
      <c r="AK53" s="89" t="e">
        <f t="shared" si="5"/>
        <v>#DIV/0!</v>
      </c>
      <c r="AL53" s="89" t="e">
        <f t="shared" si="0"/>
        <v>#DIV/0!</v>
      </c>
      <c r="AM53" s="89" t="e">
        <f t="shared" si="6"/>
        <v>#DIV/0!</v>
      </c>
      <c r="AN53" s="89" t="e">
        <f t="shared" si="1"/>
        <v>#DIV/0!</v>
      </c>
      <c r="AO53" s="89" t="e">
        <f t="shared" si="2"/>
        <v>#DIV/0!</v>
      </c>
      <c r="AP53" s="75" t="e">
        <f t="shared" si="7"/>
        <v>#DIV/0!</v>
      </c>
      <c r="AQ53" s="75" t="e">
        <f t="shared" si="3"/>
        <v>#DIV/0!</v>
      </c>
    </row>
    <row r="54" spans="5:43" hidden="1">
      <c r="E54" s="30">
        <v>12</v>
      </c>
      <c r="F54" s="30">
        <v>1</v>
      </c>
      <c r="G54" s="91" t="str">
        <f t="shared" si="4"/>
        <v>12-1</v>
      </c>
      <c r="H54" s="2">
        <v>15</v>
      </c>
      <c r="I54" s="2">
        <v>16</v>
      </c>
      <c r="J54" s="92" t="str">
        <f>IF(((VLOOKUP($G54,Depth_Lookup!$A$3:$J$561,9,FALSE))-(I54/100))&gt;=0,"Good","Too Long")</f>
        <v>Good</v>
      </c>
      <c r="K54" s="93">
        <f>(VLOOKUP($G54,Depth_Lookup!$A$3:$J$561,10,FALSE))+(H54/100)</f>
        <v>16.599999999999998</v>
      </c>
      <c r="L54" s="93">
        <f>(VLOOKUP($G54,Depth_Lookup!$A$3:$J$561,10,FALSE))+(I54/100)</f>
        <v>16.61</v>
      </c>
      <c r="M54" s="34" t="s">
        <v>246</v>
      </c>
      <c r="Q54" s="31" t="e">
        <f>VLOOKUP(P54,'75'!$AT$3:$AU$5,2,FALSE)</f>
        <v>#N/A</v>
      </c>
      <c r="R54" s="30">
        <v>0.1</v>
      </c>
      <c r="S54" s="30" t="s">
        <v>158</v>
      </c>
      <c r="T54" s="31">
        <f>VLOOKUP(S54,'75'!$AI$12:$AJ$17,2,FALSE)</f>
        <v>1</v>
      </c>
      <c r="AB54" s="35" t="s">
        <v>1124</v>
      </c>
      <c r="AK54" s="89" t="e">
        <f t="shared" si="5"/>
        <v>#DIV/0!</v>
      </c>
      <c r="AL54" s="89" t="e">
        <f t="shared" si="0"/>
        <v>#DIV/0!</v>
      </c>
      <c r="AM54" s="89" t="e">
        <f t="shared" si="6"/>
        <v>#DIV/0!</v>
      </c>
      <c r="AN54" s="89" t="e">
        <f t="shared" si="1"/>
        <v>#DIV/0!</v>
      </c>
      <c r="AO54" s="89" t="e">
        <f t="shared" si="2"/>
        <v>#DIV/0!</v>
      </c>
      <c r="AP54" s="75" t="e">
        <f t="shared" si="7"/>
        <v>#DIV/0!</v>
      </c>
      <c r="AQ54" s="75" t="e">
        <f t="shared" si="3"/>
        <v>#DIV/0!</v>
      </c>
    </row>
    <row r="55" spans="5:43" hidden="1">
      <c r="E55" s="30">
        <v>12</v>
      </c>
      <c r="F55" s="30">
        <v>1</v>
      </c>
      <c r="G55" s="91" t="str">
        <f t="shared" si="4"/>
        <v>12-1</v>
      </c>
      <c r="H55" s="2">
        <v>16</v>
      </c>
      <c r="I55" s="2">
        <v>43</v>
      </c>
      <c r="J55" s="92" t="str">
        <f>IF(((VLOOKUP($G55,Depth_Lookup!$A$3:$J$561,9,FALSE))-(I55/100))&gt;=0,"Good","Too Long")</f>
        <v>Good</v>
      </c>
      <c r="K55" s="93">
        <f>(VLOOKUP($G55,Depth_Lookup!$A$3:$J$561,10,FALSE))+(H55/100)</f>
        <v>16.61</v>
      </c>
      <c r="L55" s="93">
        <f>(VLOOKUP($G55,Depth_Lookup!$A$3:$J$561,10,FALSE))+(I55/100)</f>
        <v>16.88</v>
      </c>
      <c r="M55" s="34" t="s">
        <v>246</v>
      </c>
      <c r="Q55" s="31" t="e">
        <f>VLOOKUP(P55,'75'!$AT$3:$AU$5,2,FALSE)</f>
        <v>#N/A</v>
      </c>
      <c r="R55" s="30">
        <v>0.1</v>
      </c>
      <c r="S55" s="30" t="s">
        <v>158</v>
      </c>
      <c r="T55" s="31">
        <f>VLOOKUP(S55,'75'!$AI$12:$AJ$17,2,FALSE)</f>
        <v>1</v>
      </c>
      <c r="AB55" s="35" t="s">
        <v>1124</v>
      </c>
      <c r="AK55" s="89" t="e">
        <f t="shared" si="5"/>
        <v>#DIV/0!</v>
      </c>
      <c r="AL55" s="89" t="e">
        <f t="shared" si="0"/>
        <v>#DIV/0!</v>
      </c>
      <c r="AM55" s="89" t="e">
        <f t="shared" si="6"/>
        <v>#DIV/0!</v>
      </c>
      <c r="AN55" s="89" t="e">
        <f t="shared" si="1"/>
        <v>#DIV/0!</v>
      </c>
      <c r="AO55" s="89" t="e">
        <f t="shared" si="2"/>
        <v>#DIV/0!</v>
      </c>
      <c r="AP55" s="75" t="e">
        <f t="shared" si="7"/>
        <v>#DIV/0!</v>
      </c>
      <c r="AQ55" s="75" t="e">
        <f t="shared" si="3"/>
        <v>#DIV/0!</v>
      </c>
    </row>
    <row r="56" spans="5:43" hidden="1">
      <c r="E56" s="30">
        <v>12</v>
      </c>
      <c r="F56" s="30">
        <v>1</v>
      </c>
      <c r="G56" s="91" t="str">
        <f t="shared" si="4"/>
        <v>12-1</v>
      </c>
      <c r="H56" s="2">
        <v>44</v>
      </c>
      <c r="I56" s="2">
        <v>44.5</v>
      </c>
      <c r="J56" s="92" t="str">
        <f>IF(((VLOOKUP($G56,Depth_Lookup!$A$3:$J$561,9,FALSE))-(I56/100))&gt;=0,"Good","Too Long")</f>
        <v>Good</v>
      </c>
      <c r="K56" s="93">
        <f>(VLOOKUP($G56,Depth_Lookup!$A$3:$J$561,10,FALSE))+(H56/100)</f>
        <v>16.89</v>
      </c>
      <c r="L56" s="93">
        <f>(VLOOKUP($G56,Depth_Lookup!$A$3:$J$561,10,FALSE))+(I56/100)</f>
        <v>16.895</v>
      </c>
      <c r="M56" s="34" t="s">
        <v>246</v>
      </c>
      <c r="Q56" s="31" t="e">
        <f>VLOOKUP(P56,'75'!$AT$3:$AU$5,2,FALSE)</f>
        <v>#N/A</v>
      </c>
      <c r="R56" s="30">
        <v>0.1</v>
      </c>
      <c r="S56" s="30" t="s">
        <v>158</v>
      </c>
      <c r="T56" s="31">
        <f>VLOOKUP(S56,'75'!$AI$12:$AJ$17,2,FALSE)</f>
        <v>1</v>
      </c>
      <c r="AB56" s="35" t="s">
        <v>597</v>
      </c>
      <c r="AG56" s="30">
        <v>1</v>
      </c>
      <c r="AH56" s="30">
        <v>180</v>
      </c>
      <c r="AI56" s="30">
        <v>1</v>
      </c>
      <c r="AJ56" s="30">
        <v>270</v>
      </c>
      <c r="AK56" s="89">
        <f t="shared" si="5"/>
        <v>45</v>
      </c>
      <c r="AL56" s="89">
        <f t="shared" si="0"/>
        <v>45</v>
      </c>
      <c r="AM56" s="89">
        <f t="shared" si="6"/>
        <v>88.58593000067151</v>
      </c>
      <c r="AN56" s="89">
        <f t="shared" si="1"/>
        <v>135</v>
      </c>
      <c r="AO56" s="89">
        <f t="shared" si="2"/>
        <v>1.4140699993284898</v>
      </c>
      <c r="AP56" s="75">
        <f t="shared" si="7"/>
        <v>225</v>
      </c>
      <c r="AQ56" s="75">
        <f t="shared" si="3"/>
        <v>1.4140699993284898</v>
      </c>
    </row>
    <row r="57" spans="5:43" hidden="1">
      <c r="E57" s="30">
        <v>12</v>
      </c>
      <c r="F57" s="30">
        <v>1</v>
      </c>
      <c r="G57" s="91" t="str">
        <f t="shared" si="4"/>
        <v>12-1</v>
      </c>
      <c r="H57" s="2">
        <v>55</v>
      </c>
      <c r="I57" s="2">
        <v>56</v>
      </c>
      <c r="J57" s="92" t="str">
        <f>IF(((VLOOKUP($G57,Depth_Lookup!$A$3:$J$561,9,FALSE))-(I57/100))&gt;=0,"Good","Too Long")</f>
        <v>Good</v>
      </c>
      <c r="K57" s="93">
        <f>(VLOOKUP($G57,Depth_Lookup!$A$3:$J$561,10,FALSE))+(H57/100)</f>
        <v>17</v>
      </c>
      <c r="L57" s="93">
        <f>(VLOOKUP($G57,Depth_Lookup!$A$3:$J$561,10,FALSE))+(I57/100)</f>
        <v>17.009999999999998</v>
      </c>
      <c r="M57" s="34" t="s">
        <v>246</v>
      </c>
      <c r="Q57" s="31" t="e">
        <f>VLOOKUP(P57,'75'!$AT$3:$AU$5,2,FALSE)</f>
        <v>#N/A</v>
      </c>
      <c r="R57" s="30">
        <v>0.1</v>
      </c>
      <c r="S57" s="30" t="s">
        <v>158</v>
      </c>
      <c r="T57" s="31">
        <f>VLOOKUP(S57,'75'!$AI$12:$AJ$17,2,FALSE)</f>
        <v>1</v>
      </c>
      <c r="AB57" s="35" t="s">
        <v>597</v>
      </c>
      <c r="AG57" s="30">
        <v>1</v>
      </c>
      <c r="AH57" s="30">
        <v>0</v>
      </c>
      <c r="AI57" s="30">
        <v>1</v>
      </c>
      <c r="AJ57" s="30">
        <v>90</v>
      </c>
      <c r="AK57" s="89">
        <f t="shared" si="5"/>
        <v>-135</v>
      </c>
      <c r="AL57" s="89">
        <f t="shared" si="0"/>
        <v>225</v>
      </c>
      <c r="AM57" s="89">
        <f t="shared" si="6"/>
        <v>88.58593000067151</v>
      </c>
      <c r="AN57" s="89">
        <f t="shared" si="1"/>
        <v>315</v>
      </c>
      <c r="AO57" s="89">
        <f t="shared" si="2"/>
        <v>1.4140699993284898</v>
      </c>
      <c r="AP57" s="75">
        <f t="shared" si="7"/>
        <v>45</v>
      </c>
      <c r="AQ57" s="75">
        <f t="shared" si="3"/>
        <v>1.4140699993284898</v>
      </c>
    </row>
    <row r="58" spans="5:43" hidden="1">
      <c r="E58" s="30">
        <v>12</v>
      </c>
      <c r="F58" s="30">
        <v>2</v>
      </c>
      <c r="G58" s="91" t="str">
        <f t="shared" si="4"/>
        <v>12-2</v>
      </c>
      <c r="H58" s="2">
        <v>12</v>
      </c>
      <c r="I58" s="2">
        <v>14</v>
      </c>
      <c r="J58" s="92" t="str">
        <f>IF(((VLOOKUP($G58,Depth_Lookup!$A$3:$J$561,9,FALSE))-(I58/100))&gt;=0,"Good","Too Long")</f>
        <v>Good</v>
      </c>
      <c r="K58" s="93">
        <f>(VLOOKUP($G58,Depth_Lookup!$A$3:$J$561,10,FALSE))+(H58/100)</f>
        <v>17.175000000000001</v>
      </c>
      <c r="L58" s="93">
        <f>(VLOOKUP($G58,Depth_Lookup!$A$3:$J$561,10,FALSE))+(I58/100)</f>
        <v>17.195</v>
      </c>
      <c r="M58" s="34" t="s">
        <v>241</v>
      </c>
      <c r="Q58" s="31" t="e">
        <f>VLOOKUP(P58,'75'!$AT$3:$AU$5,2,FALSE)</f>
        <v>#N/A</v>
      </c>
      <c r="R58" s="30">
        <v>0.1</v>
      </c>
      <c r="S58" s="30" t="s">
        <v>158</v>
      </c>
      <c r="T58" s="31">
        <f>VLOOKUP(S58,'75'!$AI$12:$AJ$17,2,FALSE)</f>
        <v>1</v>
      </c>
      <c r="AB58" s="35" t="s">
        <v>1125</v>
      </c>
      <c r="AK58" s="89" t="e">
        <f t="shared" si="5"/>
        <v>#DIV/0!</v>
      </c>
      <c r="AL58" s="89" t="e">
        <f t="shared" si="0"/>
        <v>#DIV/0!</v>
      </c>
      <c r="AM58" s="89" t="e">
        <f t="shared" si="6"/>
        <v>#DIV/0!</v>
      </c>
      <c r="AN58" s="89" t="e">
        <f t="shared" si="1"/>
        <v>#DIV/0!</v>
      </c>
      <c r="AO58" s="89" t="e">
        <f t="shared" si="2"/>
        <v>#DIV/0!</v>
      </c>
      <c r="AP58" s="75" t="e">
        <f t="shared" si="7"/>
        <v>#DIV/0!</v>
      </c>
      <c r="AQ58" s="75" t="e">
        <f t="shared" si="3"/>
        <v>#DIV/0!</v>
      </c>
    </row>
    <row r="59" spans="5:43" hidden="1">
      <c r="E59" s="30">
        <v>12</v>
      </c>
      <c r="F59" s="30">
        <v>2</v>
      </c>
      <c r="G59" s="91" t="str">
        <f t="shared" si="4"/>
        <v>12-2</v>
      </c>
      <c r="H59" s="2">
        <v>18</v>
      </c>
      <c r="I59" s="2">
        <v>19</v>
      </c>
      <c r="J59" s="92" t="str">
        <f>IF(((VLOOKUP($G59,Depth_Lookup!$A$3:$J$561,9,FALSE))-(I59/100))&gt;=0,"Good","Too Long")</f>
        <v>Good</v>
      </c>
      <c r="K59" s="93">
        <f>(VLOOKUP($G59,Depth_Lookup!$A$3:$J$561,10,FALSE))+(H59/100)</f>
        <v>17.234999999999999</v>
      </c>
      <c r="L59" s="93">
        <f>(VLOOKUP($G59,Depth_Lookup!$A$3:$J$561,10,FALSE))+(I59/100)</f>
        <v>17.245000000000001</v>
      </c>
      <c r="M59" s="34" t="s">
        <v>246</v>
      </c>
      <c r="Q59" s="31" t="e">
        <f>VLOOKUP(P59,'75'!$AT$3:$AU$5,2,FALSE)</f>
        <v>#N/A</v>
      </c>
      <c r="R59" s="30">
        <v>0.1</v>
      </c>
      <c r="S59" s="30" t="s">
        <v>158</v>
      </c>
      <c r="T59" s="31">
        <f>VLOOKUP(S59,'75'!$AI$12:$AJ$17,2,FALSE)</f>
        <v>1</v>
      </c>
      <c r="AB59" s="35" t="s">
        <v>1124</v>
      </c>
      <c r="AK59" s="89" t="e">
        <f t="shared" si="5"/>
        <v>#DIV/0!</v>
      </c>
      <c r="AL59" s="89" t="e">
        <f t="shared" si="0"/>
        <v>#DIV/0!</v>
      </c>
      <c r="AM59" s="89" t="e">
        <f t="shared" si="6"/>
        <v>#DIV/0!</v>
      </c>
      <c r="AN59" s="89" t="e">
        <f t="shared" si="1"/>
        <v>#DIV/0!</v>
      </c>
      <c r="AO59" s="89" t="e">
        <f t="shared" si="2"/>
        <v>#DIV/0!</v>
      </c>
      <c r="AP59" s="75" t="e">
        <f t="shared" si="7"/>
        <v>#DIV/0!</v>
      </c>
      <c r="AQ59" s="75" t="e">
        <f t="shared" si="3"/>
        <v>#DIV/0!</v>
      </c>
    </row>
    <row r="60" spans="5:43" hidden="1">
      <c r="E60" s="30">
        <v>12</v>
      </c>
      <c r="F60" s="30">
        <v>2</v>
      </c>
      <c r="G60" s="91" t="str">
        <f t="shared" si="4"/>
        <v>12-2</v>
      </c>
      <c r="H60" s="2">
        <v>19</v>
      </c>
      <c r="I60" s="2">
        <v>34</v>
      </c>
      <c r="J60" s="92" t="str">
        <f>IF(((VLOOKUP($G60,Depth_Lookup!$A$3:$J$561,9,FALSE))-(I60/100))&gt;=0,"Good","Too Long")</f>
        <v>Good</v>
      </c>
      <c r="K60" s="93">
        <f>(VLOOKUP($G60,Depth_Lookup!$A$3:$J$561,10,FALSE))+(H60/100)</f>
        <v>17.245000000000001</v>
      </c>
      <c r="L60" s="93">
        <f>(VLOOKUP($G60,Depth_Lookup!$A$3:$J$561,10,FALSE))+(I60/100)</f>
        <v>17.395</v>
      </c>
      <c r="M60" s="34" t="s">
        <v>241</v>
      </c>
      <c r="Q60" s="31" t="e">
        <f>VLOOKUP(P60,'75'!$AT$3:$AU$5,2,FALSE)</f>
        <v>#N/A</v>
      </c>
      <c r="R60" s="30">
        <v>0.1</v>
      </c>
      <c r="S60" s="30" t="s">
        <v>158</v>
      </c>
      <c r="T60" s="31">
        <f>VLOOKUP(S60,'75'!$AI$12:$AJ$17,2,FALSE)</f>
        <v>1</v>
      </c>
      <c r="AB60" s="35" t="s">
        <v>1125</v>
      </c>
      <c r="AE60" s="30">
        <v>170</v>
      </c>
      <c r="AF60" s="30">
        <v>75</v>
      </c>
      <c r="AG60" s="30">
        <v>75</v>
      </c>
      <c r="AH60" s="30">
        <v>270</v>
      </c>
      <c r="AI60" s="30">
        <v>80</v>
      </c>
      <c r="AJ60" s="30">
        <v>180</v>
      </c>
      <c r="AK60" s="89">
        <f t="shared" si="5"/>
        <v>33.347365390171944</v>
      </c>
      <c r="AL60" s="89">
        <f t="shared" si="0"/>
        <v>33.347365390171944</v>
      </c>
      <c r="AM60" s="89">
        <f t="shared" si="6"/>
        <v>8.3791484714212014</v>
      </c>
      <c r="AN60" s="89">
        <f t="shared" si="1"/>
        <v>123.34736539017194</v>
      </c>
      <c r="AO60" s="89">
        <f t="shared" si="2"/>
        <v>81.620851528578797</v>
      </c>
      <c r="AP60" s="75">
        <f t="shared" si="7"/>
        <v>213.34736539017194</v>
      </c>
      <c r="AQ60" s="75">
        <f t="shared" si="3"/>
        <v>81.620851528578797</v>
      </c>
    </row>
    <row r="61" spans="5:43" hidden="1">
      <c r="E61" s="30">
        <v>13</v>
      </c>
      <c r="F61" s="30">
        <v>1</v>
      </c>
      <c r="G61" s="91" t="str">
        <f t="shared" si="4"/>
        <v>13-1</v>
      </c>
      <c r="H61" s="2">
        <v>0</v>
      </c>
      <c r="I61" s="2">
        <v>30</v>
      </c>
      <c r="J61" s="92" t="str">
        <f>IF(((VLOOKUP($G61,Depth_Lookup!$A$3:$J$561,9,FALSE))-(I61/100))&gt;=0,"Good","Too Long")</f>
        <v>Good</v>
      </c>
      <c r="K61" s="93">
        <f>(VLOOKUP($G61,Depth_Lookup!$A$3:$J$561,10,FALSE))+(H61/100)</f>
        <v>17.600000000000001</v>
      </c>
      <c r="L61" s="93">
        <f>(VLOOKUP($G61,Depth_Lookup!$A$3:$J$561,10,FALSE))+(I61/100)</f>
        <v>17.900000000000002</v>
      </c>
      <c r="M61" s="34" t="s">
        <v>241</v>
      </c>
      <c r="Q61" s="31" t="e">
        <f>VLOOKUP(P61,'75'!$AT$3:$AU$5,2,FALSE)</f>
        <v>#N/A</v>
      </c>
      <c r="R61" s="30">
        <v>0.1</v>
      </c>
      <c r="S61" s="30" t="s">
        <v>158</v>
      </c>
      <c r="T61" s="31">
        <f>VLOOKUP(S61,'75'!$AI$12:$AJ$17,2,FALSE)</f>
        <v>1</v>
      </c>
      <c r="AB61" s="35" t="s">
        <v>1126</v>
      </c>
      <c r="AK61" s="89" t="e">
        <f t="shared" si="5"/>
        <v>#DIV/0!</v>
      </c>
      <c r="AL61" s="89" t="e">
        <f t="shared" si="0"/>
        <v>#DIV/0!</v>
      </c>
      <c r="AM61" s="89" t="e">
        <f t="shared" si="6"/>
        <v>#DIV/0!</v>
      </c>
      <c r="AN61" s="89" t="e">
        <f t="shared" si="1"/>
        <v>#DIV/0!</v>
      </c>
      <c r="AO61" s="89" t="e">
        <f t="shared" si="2"/>
        <v>#DIV/0!</v>
      </c>
      <c r="AP61" s="75" t="e">
        <f t="shared" si="7"/>
        <v>#DIV/0!</v>
      </c>
      <c r="AQ61" s="75" t="e">
        <f t="shared" si="3"/>
        <v>#DIV/0!</v>
      </c>
    </row>
    <row r="62" spans="5:43" hidden="1">
      <c r="E62" s="30">
        <v>13</v>
      </c>
      <c r="F62" s="30">
        <v>1</v>
      </c>
      <c r="G62" s="91" t="str">
        <f t="shared" si="4"/>
        <v>13-1</v>
      </c>
      <c r="H62" s="2">
        <v>27</v>
      </c>
      <c r="I62" s="2">
        <v>27.5</v>
      </c>
      <c r="J62" s="92" t="str">
        <f>IF(((VLOOKUP($G62,Depth_Lookup!$A$3:$J$561,9,FALSE))-(I62/100))&gt;=0,"Good","Too Long")</f>
        <v>Good</v>
      </c>
      <c r="K62" s="93">
        <f>(VLOOKUP($G62,Depth_Lookup!$A$3:$J$561,10,FALSE))+(H62/100)</f>
        <v>17.87</v>
      </c>
      <c r="L62" s="93">
        <f>(VLOOKUP($G62,Depth_Lookup!$A$3:$J$561,10,FALSE))+(I62/100)</f>
        <v>17.875</v>
      </c>
      <c r="M62" s="34" t="s">
        <v>246</v>
      </c>
      <c r="Q62" s="31" t="e">
        <f>VLOOKUP(P62,'75'!$AT$3:$AU$5,2,FALSE)</f>
        <v>#N/A</v>
      </c>
      <c r="R62" s="30">
        <v>0.1</v>
      </c>
      <c r="S62" s="30" t="s">
        <v>158</v>
      </c>
      <c r="T62" s="31">
        <f>VLOOKUP(S62,'75'!$AI$12:$AJ$17,2,FALSE)</f>
        <v>1</v>
      </c>
      <c r="AB62" s="35" t="s">
        <v>597</v>
      </c>
      <c r="AK62" s="89" t="e">
        <f t="shared" si="5"/>
        <v>#DIV/0!</v>
      </c>
      <c r="AL62" s="89" t="e">
        <f t="shared" si="0"/>
        <v>#DIV/0!</v>
      </c>
      <c r="AM62" s="89" t="e">
        <f t="shared" si="6"/>
        <v>#DIV/0!</v>
      </c>
      <c r="AN62" s="89" t="e">
        <f t="shared" si="1"/>
        <v>#DIV/0!</v>
      </c>
      <c r="AO62" s="89" t="e">
        <f t="shared" si="2"/>
        <v>#DIV/0!</v>
      </c>
      <c r="AP62" s="75" t="e">
        <f t="shared" si="7"/>
        <v>#DIV/0!</v>
      </c>
      <c r="AQ62" s="75" t="e">
        <f t="shared" si="3"/>
        <v>#DIV/0!</v>
      </c>
    </row>
    <row r="63" spans="5:43" hidden="1">
      <c r="E63" s="30">
        <v>13</v>
      </c>
      <c r="F63" s="30">
        <v>1</v>
      </c>
      <c r="G63" s="91" t="str">
        <f t="shared" si="4"/>
        <v>13-1</v>
      </c>
      <c r="H63" s="2">
        <v>41</v>
      </c>
      <c r="I63" s="2">
        <v>59</v>
      </c>
      <c r="J63" s="92" t="str">
        <f>IF(((VLOOKUP($G63,Depth_Lookup!$A$3:$J$561,9,FALSE))-(I63/100))&gt;=0,"Good","Too Long")</f>
        <v>Good</v>
      </c>
      <c r="K63" s="93">
        <f>(VLOOKUP($G63,Depth_Lookup!$A$3:$J$561,10,FALSE))+(H63/100)</f>
        <v>18.010000000000002</v>
      </c>
      <c r="L63" s="93">
        <f>(VLOOKUP($G63,Depth_Lookup!$A$3:$J$561,10,FALSE))+(I63/100)</f>
        <v>18.190000000000001</v>
      </c>
      <c r="M63" s="34" t="s">
        <v>241</v>
      </c>
      <c r="Q63" s="31" t="e">
        <f>VLOOKUP(P63,'75'!$AT$3:$AU$5,2,FALSE)</f>
        <v>#N/A</v>
      </c>
      <c r="R63" s="30">
        <v>0.1</v>
      </c>
      <c r="S63" s="30" t="s">
        <v>158</v>
      </c>
      <c r="T63" s="31">
        <f>VLOOKUP(S63,'75'!$AI$12:$AJ$17,2,FALSE)</f>
        <v>1</v>
      </c>
      <c r="AB63" s="35" t="s">
        <v>1125</v>
      </c>
      <c r="AK63" s="89" t="e">
        <f t="shared" si="5"/>
        <v>#DIV/0!</v>
      </c>
      <c r="AL63" s="89" t="e">
        <f t="shared" si="0"/>
        <v>#DIV/0!</v>
      </c>
      <c r="AM63" s="89" t="e">
        <f t="shared" si="6"/>
        <v>#DIV/0!</v>
      </c>
      <c r="AN63" s="89" t="e">
        <f t="shared" si="1"/>
        <v>#DIV/0!</v>
      </c>
      <c r="AO63" s="89" t="e">
        <f t="shared" si="2"/>
        <v>#DIV/0!</v>
      </c>
      <c r="AP63" s="75" t="e">
        <f t="shared" si="7"/>
        <v>#DIV/0!</v>
      </c>
      <c r="AQ63" s="75" t="e">
        <f t="shared" si="3"/>
        <v>#DIV/0!</v>
      </c>
    </row>
    <row r="64" spans="5:43" hidden="1">
      <c r="E64" s="30">
        <v>13</v>
      </c>
      <c r="F64" s="30">
        <v>2</v>
      </c>
      <c r="G64" s="91" t="str">
        <f t="shared" si="4"/>
        <v>13-2</v>
      </c>
      <c r="H64" s="2">
        <v>0</v>
      </c>
      <c r="I64" s="2">
        <v>6</v>
      </c>
      <c r="J64" s="92" t="str">
        <f>IF(((VLOOKUP($G64,Depth_Lookup!$A$3:$J$561,9,FALSE))-(I64/100))&gt;=0,"Good","Too Long")</f>
        <v>Good</v>
      </c>
      <c r="K64" s="93">
        <f>(VLOOKUP($G64,Depth_Lookup!$A$3:$J$561,10,FALSE))+(H64/100)</f>
        <v>18.385000000000002</v>
      </c>
      <c r="L64" s="93">
        <f>(VLOOKUP($G64,Depth_Lookup!$A$3:$J$561,10,FALSE))+(I64/100)</f>
        <v>18.445</v>
      </c>
      <c r="M64" s="34" t="s">
        <v>246</v>
      </c>
      <c r="Q64" s="31" t="e">
        <f>VLOOKUP(P64,'75'!$AT$3:$AU$5,2,FALSE)</f>
        <v>#N/A</v>
      </c>
      <c r="R64" s="30">
        <v>0.1</v>
      </c>
      <c r="S64" s="30" t="s">
        <v>158</v>
      </c>
      <c r="T64" s="31">
        <f>VLOOKUP(S64,'75'!$AI$12:$AJ$17,2,FALSE)</f>
        <v>1</v>
      </c>
      <c r="AB64" s="35" t="s">
        <v>597</v>
      </c>
      <c r="AK64" s="89" t="e">
        <f t="shared" si="5"/>
        <v>#DIV/0!</v>
      </c>
      <c r="AL64" s="89" t="e">
        <f t="shared" si="0"/>
        <v>#DIV/0!</v>
      </c>
      <c r="AM64" s="89" t="e">
        <f t="shared" si="6"/>
        <v>#DIV/0!</v>
      </c>
      <c r="AN64" s="89" t="e">
        <f t="shared" si="1"/>
        <v>#DIV/0!</v>
      </c>
      <c r="AO64" s="89" t="e">
        <f t="shared" si="2"/>
        <v>#DIV/0!</v>
      </c>
      <c r="AP64" s="75" t="e">
        <f t="shared" si="7"/>
        <v>#DIV/0!</v>
      </c>
      <c r="AQ64" s="75" t="e">
        <f t="shared" si="3"/>
        <v>#DIV/0!</v>
      </c>
    </row>
    <row r="65" spans="5:55" hidden="1">
      <c r="E65" s="30">
        <v>13</v>
      </c>
      <c r="F65" s="30">
        <v>2</v>
      </c>
      <c r="G65" s="91" t="str">
        <f t="shared" si="4"/>
        <v>13-2</v>
      </c>
      <c r="H65" s="2">
        <v>28</v>
      </c>
      <c r="I65" s="2">
        <v>28.5</v>
      </c>
      <c r="J65" s="92" t="str">
        <f>IF(((VLOOKUP($G65,Depth_Lookup!$A$3:$J$561,9,FALSE))-(I65/100))&gt;=0,"Good","Too Long")</f>
        <v>Good</v>
      </c>
      <c r="K65" s="93">
        <f>(VLOOKUP($G65,Depth_Lookup!$A$3:$J$561,10,FALSE))+(H65/100)</f>
        <v>18.665000000000003</v>
      </c>
      <c r="L65" s="93">
        <f>(VLOOKUP($G65,Depth_Lookup!$A$3:$J$561,10,FALSE))+(I65/100)</f>
        <v>18.670000000000002</v>
      </c>
      <c r="M65" s="34"/>
      <c r="Q65" s="31" t="e">
        <f>VLOOKUP(P65,'75'!$AT$3:$AU$5,2,FALSE)</f>
        <v>#N/A</v>
      </c>
      <c r="R65" s="30">
        <v>0.1</v>
      </c>
      <c r="S65" s="30" t="s">
        <v>158</v>
      </c>
      <c r="T65" s="31">
        <f>VLOOKUP(S65,'75'!$AI$12:$AJ$17,2,FALSE)</f>
        <v>1</v>
      </c>
      <c r="AB65" s="35" t="s">
        <v>1128</v>
      </c>
      <c r="AK65" s="89" t="e">
        <f t="shared" si="5"/>
        <v>#DIV/0!</v>
      </c>
      <c r="AL65" s="89" t="e">
        <f t="shared" si="0"/>
        <v>#DIV/0!</v>
      </c>
      <c r="AM65" s="89" t="e">
        <f t="shared" si="6"/>
        <v>#DIV/0!</v>
      </c>
      <c r="AN65" s="89" t="e">
        <f t="shared" si="1"/>
        <v>#DIV/0!</v>
      </c>
      <c r="AO65" s="89" t="e">
        <f t="shared" si="2"/>
        <v>#DIV/0!</v>
      </c>
      <c r="AP65" s="75" t="e">
        <f t="shared" si="7"/>
        <v>#DIV/0!</v>
      </c>
      <c r="AQ65" s="75" t="e">
        <f t="shared" si="3"/>
        <v>#DIV/0!</v>
      </c>
      <c r="BC65" s="30" t="s">
        <v>1129</v>
      </c>
    </row>
    <row r="66" spans="5:55" hidden="1">
      <c r="E66" s="30">
        <v>13</v>
      </c>
      <c r="F66" s="30">
        <v>4</v>
      </c>
      <c r="G66" s="91" t="str">
        <f t="shared" si="4"/>
        <v>13-4</v>
      </c>
      <c r="H66" s="2">
        <v>52</v>
      </c>
      <c r="I66" s="2">
        <v>55</v>
      </c>
      <c r="J66" s="92" t="str">
        <f>IF(((VLOOKUP($G66,Depth_Lookup!$A$3:$J$561,9,FALSE))-(I66/100))&gt;=0,"Good","Too Long")</f>
        <v>Good</v>
      </c>
      <c r="K66" s="93">
        <f>(VLOOKUP($G66,Depth_Lookup!$A$3:$J$561,10,FALSE))+(H66/100)</f>
        <v>20.504999999999999</v>
      </c>
      <c r="L66" s="93">
        <f>(VLOOKUP($G66,Depth_Lookup!$A$3:$J$561,10,FALSE))+(I66/100)</f>
        <v>20.535</v>
      </c>
      <c r="Q66" s="31" t="e">
        <f>VLOOKUP(P66,'75'!$AT$3:$AU$5,2,FALSE)</f>
        <v>#N/A</v>
      </c>
      <c r="R66" s="30">
        <v>0.1</v>
      </c>
      <c r="S66" s="30" t="s">
        <v>158</v>
      </c>
      <c r="T66" s="31">
        <f>VLOOKUP(S66,'75'!$AI$12:$AJ$17,2,FALSE)</f>
        <v>1</v>
      </c>
      <c r="AB66" s="35" t="s">
        <v>1128</v>
      </c>
      <c r="AK66" s="89" t="e">
        <f t="shared" si="5"/>
        <v>#DIV/0!</v>
      </c>
      <c r="AL66" s="89" t="e">
        <f t="shared" si="0"/>
        <v>#DIV/0!</v>
      </c>
      <c r="AM66" s="89" t="e">
        <f t="shared" si="6"/>
        <v>#DIV/0!</v>
      </c>
      <c r="AN66" s="89" t="e">
        <f t="shared" si="1"/>
        <v>#DIV/0!</v>
      </c>
      <c r="AO66" s="89" t="e">
        <f t="shared" si="2"/>
        <v>#DIV/0!</v>
      </c>
      <c r="AP66" s="75" t="e">
        <f t="shared" si="7"/>
        <v>#DIV/0!</v>
      </c>
      <c r="AQ66" s="75" t="e">
        <f t="shared" si="3"/>
        <v>#DIV/0!</v>
      </c>
      <c r="BC66" s="30" t="s">
        <v>1129</v>
      </c>
    </row>
    <row r="67" spans="5:55" hidden="1">
      <c r="E67" s="30">
        <v>14</v>
      </c>
      <c r="F67" s="30">
        <v>1</v>
      </c>
      <c r="G67" s="91" t="str">
        <f t="shared" si="4"/>
        <v>14-1</v>
      </c>
      <c r="H67" s="2">
        <v>2</v>
      </c>
      <c r="I67" s="2">
        <v>15</v>
      </c>
      <c r="J67" s="92" t="str">
        <f>IF(((VLOOKUP($G67,Depth_Lookup!$A$3:$J$561,9,FALSE))-(I67/100))&gt;=0,"Good","Too Long")</f>
        <v>Good</v>
      </c>
      <c r="K67" s="93">
        <f>(VLOOKUP($G67,Depth_Lookup!$A$3:$J$561,10,FALSE))+(H67/100)</f>
        <v>20.62</v>
      </c>
      <c r="L67" s="93">
        <f>(VLOOKUP($G67,Depth_Lookup!$A$3:$J$561,10,FALSE))+(I67/100)</f>
        <v>20.75</v>
      </c>
      <c r="M67" s="34" t="s">
        <v>241</v>
      </c>
      <c r="Q67" s="31" t="e">
        <f>VLOOKUP(P67,'75'!$AT$3:$AU$5,2,FALSE)</f>
        <v>#N/A</v>
      </c>
      <c r="R67" s="30">
        <v>0.1</v>
      </c>
      <c r="S67" s="30" t="s">
        <v>158</v>
      </c>
      <c r="T67" s="31">
        <f>VLOOKUP(S67,'75'!$AI$12:$AJ$17,2,FALSE)</f>
        <v>1</v>
      </c>
      <c r="AB67" s="35" t="s">
        <v>1125</v>
      </c>
      <c r="AG67" s="30">
        <v>65</v>
      </c>
      <c r="AH67" s="30">
        <v>270</v>
      </c>
      <c r="AI67" s="30">
        <v>0.01</v>
      </c>
      <c r="AJ67" s="30">
        <v>40</v>
      </c>
      <c r="AK67" s="89">
        <f t="shared" si="5"/>
        <v>130.00357193707271</v>
      </c>
      <c r="AL67" s="89">
        <f t="shared" si="0"/>
        <v>130.00357193707271</v>
      </c>
      <c r="AM67" s="89">
        <f t="shared" si="6"/>
        <v>19.656407736781006</v>
      </c>
      <c r="AN67" s="89">
        <f t="shared" si="1"/>
        <v>220.00357193707271</v>
      </c>
      <c r="AO67" s="89">
        <f t="shared" si="2"/>
        <v>70.343592263218994</v>
      </c>
      <c r="AP67" s="75">
        <f t="shared" si="7"/>
        <v>310.00357193707271</v>
      </c>
      <c r="AQ67" s="75">
        <f t="shared" si="3"/>
        <v>70.343592263218994</v>
      </c>
    </row>
    <row r="68" spans="5:55" hidden="1">
      <c r="E68" s="30">
        <v>14</v>
      </c>
      <c r="F68" s="30">
        <v>1</v>
      </c>
      <c r="G68" s="91" t="str">
        <f t="shared" ref="G68:G131" si="8">E68&amp;"-"&amp;F68</f>
        <v>14-1</v>
      </c>
      <c r="H68" s="2">
        <v>16</v>
      </c>
      <c r="I68" s="2">
        <v>33</v>
      </c>
      <c r="J68" s="92" t="str">
        <f>IF(((VLOOKUP($G68,Depth_Lookup!$A$3:$J$561,9,FALSE))-(I68/100))&gt;=0,"Good","Too Long")</f>
        <v>Good</v>
      </c>
      <c r="K68" s="93">
        <f>(VLOOKUP($G68,Depth_Lookup!$A$3:$J$561,10,FALSE))+(H68/100)</f>
        <v>20.76</v>
      </c>
      <c r="L68" s="93">
        <f>(VLOOKUP($G68,Depth_Lookup!$A$3:$J$561,10,FALSE))+(I68/100)</f>
        <v>20.93</v>
      </c>
      <c r="M68" s="34" t="s">
        <v>246</v>
      </c>
      <c r="Q68" s="31" t="e">
        <f>VLOOKUP(P68,'75'!$AT$3:$AU$5,2,FALSE)</f>
        <v>#N/A</v>
      </c>
      <c r="R68" s="30">
        <v>0.1</v>
      </c>
      <c r="S68" s="30" t="s">
        <v>158</v>
      </c>
      <c r="T68" s="31">
        <f>VLOOKUP(S68,'75'!$AI$12:$AJ$17,2,FALSE)</f>
        <v>1</v>
      </c>
      <c r="AB68" s="35" t="s">
        <v>597</v>
      </c>
      <c r="AK68" s="89" t="e">
        <f t="shared" ref="AK68:AK131" si="9">+(IF($AH68&lt;$AJ68,((MIN($AJ68,$AH68)+(DEGREES(ATAN((TAN(RADIANS($AI68))/((TAN(RADIANS($AG68))*SIN(RADIANS(ABS($AH68-$AJ68))))))-(COS(RADIANS(ABS($AH68-$AJ68)))/SIN(RADIANS(ABS($AH68-$AJ68)))))))-180)),((MAX($AJ68,$AH68)-(DEGREES(ATAN((TAN(RADIANS($AI68))/((TAN(RADIANS($AG68))*SIN(RADIANS(ABS($AH68-$AJ68))))))-(COS(RADIANS(ABS($AH68-$AJ68)))/SIN(RADIANS(ABS($AH68-$AJ68)))))))-180))))</f>
        <v>#DIV/0!</v>
      </c>
      <c r="AL68" s="89" t="e">
        <f t="shared" ref="AL68:AL131" si="10">IF($AK68&gt;0,$AK68,360+$AK68)</f>
        <v>#DIV/0!</v>
      </c>
      <c r="AM68" s="89" t="e">
        <f t="shared" ref="AM68:AM131" si="11">+ABS(DEGREES(ATAN((COS(RADIANS(ABS($AK68+180-(IF($AH68&gt;$AJ68,MAX($AI68,$AH68),MIN($AH68,$AJ68))))))/(TAN(RADIANS($AG68)))))))</f>
        <v>#DIV/0!</v>
      </c>
      <c r="AN68" s="89" t="e">
        <f t="shared" ref="AN68:AN131" si="12">+IF(($AK68+90)&gt;0,$AK68+90,$AK68+450)</f>
        <v>#DIV/0!</v>
      </c>
      <c r="AO68" s="89" t="e">
        <f t="shared" ref="AO68:AO131" si="13">-$AM68+90</f>
        <v>#DIV/0!</v>
      </c>
      <c r="AP68" s="75" t="e">
        <f t="shared" ref="AP68:AP131" si="14">IF(($AL68&lt;180),$AL68+180,$AL68-180)</f>
        <v>#DIV/0!</v>
      </c>
      <c r="AQ68" s="75" t="e">
        <f t="shared" ref="AQ68:AQ131" si="15">-$AM68+90</f>
        <v>#DIV/0!</v>
      </c>
    </row>
    <row r="69" spans="5:55" hidden="1">
      <c r="E69" s="30">
        <v>14</v>
      </c>
      <c r="F69" s="30">
        <v>2</v>
      </c>
      <c r="G69" s="91" t="str">
        <f t="shared" si="8"/>
        <v>14-2</v>
      </c>
      <c r="H69" s="2">
        <v>35</v>
      </c>
      <c r="I69" s="2">
        <v>36</v>
      </c>
      <c r="J69" s="92" t="str">
        <f>IF(((VLOOKUP($G69,Depth_Lookup!$A$3:$J$561,9,FALSE))-(I69/100))&gt;=0,"Good","Too Long")</f>
        <v>Good</v>
      </c>
      <c r="K69" s="93">
        <f>(VLOOKUP($G69,Depth_Lookup!$A$3:$J$561,10,FALSE))+(H69/100)</f>
        <v>21.770000000000003</v>
      </c>
      <c r="L69" s="93">
        <f>(VLOOKUP($G69,Depth_Lookup!$A$3:$J$561,10,FALSE))+(I69/100)</f>
        <v>21.78</v>
      </c>
      <c r="M69" s="34" t="s">
        <v>246</v>
      </c>
      <c r="Q69" s="31" t="e">
        <f>VLOOKUP(P69,'75'!$AT$3:$AU$5,2,FALSE)</f>
        <v>#N/A</v>
      </c>
      <c r="R69" s="30">
        <v>0.1</v>
      </c>
      <c r="S69" s="30" t="s">
        <v>158</v>
      </c>
      <c r="T69" s="31">
        <f>VLOOKUP(S69,'75'!$AI$12:$AJ$17,2,FALSE)</f>
        <v>1</v>
      </c>
      <c r="AB69" s="35" t="s">
        <v>597</v>
      </c>
      <c r="AK69" s="89" t="e">
        <f t="shared" si="9"/>
        <v>#DIV/0!</v>
      </c>
      <c r="AL69" s="89" t="e">
        <f t="shared" si="10"/>
        <v>#DIV/0!</v>
      </c>
      <c r="AM69" s="89" t="e">
        <f t="shared" si="11"/>
        <v>#DIV/0!</v>
      </c>
      <c r="AN69" s="89" t="e">
        <f t="shared" si="12"/>
        <v>#DIV/0!</v>
      </c>
      <c r="AO69" s="89" t="e">
        <f t="shared" si="13"/>
        <v>#DIV/0!</v>
      </c>
      <c r="AP69" s="75" t="e">
        <f t="shared" si="14"/>
        <v>#DIV/0!</v>
      </c>
      <c r="AQ69" s="75" t="e">
        <f t="shared" si="15"/>
        <v>#DIV/0!</v>
      </c>
    </row>
    <row r="70" spans="5:55" hidden="1">
      <c r="E70" s="30">
        <v>14</v>
      </c>
      <c r="F70" s="30">
        <v>3</v>
      </c>
      <c r="G70" s="91" t="str">
        <f t="shared" si="8"/>
        <v>14-3</v>
      </c>
      <c r="H70" s="2">
        <v>24</v>
      </c>
      <c r="I70" s="2">
        <v>30</v>
      </c>
      <c r="J70" s="92" t="str">
        <f>IF(((VLOOKUP($G70,Depth_Lookup!$A$3:$J$561,9,FALSE))-(I70/100))&gt;=0,"Good","Too Long")</f>
        <v>Good</v>
      </c>
      <c r="K70" s="93">
        <f>(VLOOKUP($G70,Depth_Lookup!$A$3:$J$561,10,FALSE))+(H70/100)</f>
        <v>22.504999999999999</v>
      </c>
      <c r="L70" s="93">
        <f>(VLOOKUP($G70,Depth_Lookup!$A$3:$J$561,10,FALSE))+(I70/100)</f>
        <v>22.565000000000001</v>
      </c>
      <c r="M70" s="34" t="s">
        <v>246</v>
      </c>
      <c r="Q70" s="31" t="e">
        <f>VLOOKUP(P70,'75'!$AT$3:$AU$5,2,FALSE)</f>
        <v>#N/A</v>
      </c>
      <c r="R70" s="30">
        <v>0.1</v>
      </c>
      <c r="S70" s="30" t="s">
        <v>158</v>
      </c>
      <c r="T70" s="31">
        <f>VLOOKUP(S70,'75'!$AI$12:$AJ$17,2,FALSE)</f>
        <v>1</v>
      </c>
      <c r="AB70" s="35" t="s">
        <v>1124</v>
      </c>
      <c r="AG70" s="30">
        <v>42</v>
      </c>
      <c r="AH70" s="30">
        <v>270</v>
      </c>
      <c r="AI70" s="30">
        <v>50</v>
      </c>
      <c r="AJ70" s="30">
        <v>180</v>
      </c>
      <c r="AK70" s="89">
        <f t="shared" si="9"/>
        <v>37.072093827791662</v>
      </c>
      <c r="AL70" s="89">
        <f t="shared" si="10"/>
        <v>37.072093827791662</v>
      </c>
      <c r="AM70" s="89">
        <f t="shared" si="11"/>
        <v>33.802261977984188</v>
      </c>
      <c r="AN70" s="89">
        <f t="shared" si="12"/>
        <v>127.07209382779166</v>
      </c>
      <c r="AO70" s="89">
        <f t="shared" si="13"/>
        <v>56.197738022015812</v>
      </c>
      <c r="AP70" s="75">
        <f t="shared" si="14"/>
        <v>217.07209382779166</v>
      </c>
      <c r="AQ70" s="75">
        <f t="shared" si="15"/>
        <v>56.197738022015812</v>
      </c>
    </row>
    <row r="71" spans="5:55" hidden="1">
      <c r="E71" s="30">
        <v>14</v>
      </c>
      <c r="F71" s="30">
        <v>3</v>
      </c>
      <c r="G71" s="91" t="str">
        <f t="shared" si="8"/>
        <v>14-3</v>
      </c>
      <c r="H71" s="2">
        <v>34</v>
      </c>
      <c r="I71" s="2">
        <v>41</v>
      </c>
      <c r="J71" s="92" t="str">
        <f>IF(((VLOOKUP($G71,Depth_Lookup!$A$3:$J$561,9,FALSE))-(I71/100))&gt;=0,"Good","Too Long")</f>
        <v>Good</v>
      </c>
      <c r="K71" s="93">
        <f>(VLOOKUP($G71,Depth_Lookup!$A$3:$J$561,10,FALSE))+(H71/100)</f>
        <v>22.605</v>
      </c>
      <c r="L71" s="93">
        <f>(VLOOKUP($G71,Depth_Lookup!$A$3:$J$561,10,FALSE))+(I71/100)</f>
        <v>22.675000000000001</v>
      </c>
      <c r="M71" s="34" t="s">
        <v>246</v>
      </c>
      <c r="Q71" s="31" t="e">
        <f>VLOOKUP(P71,'75'!$AT$3:$AU$5,2,FALSE)</f>
        <v>#N/A</v>
      </c>
      <c r="R71" s="30">
        <v>0.1</v>
      </c>
      <c r="S71" s="30" t="s">
        <v>158</v>
      </c>
      <c r="T71" s="31">
        <f>VLOOKUP(S71,'75'!$AI$12:$AJ$17,2,FALSE)</f>
        <v>1</v>
      </c>
      <c r="AB71" s="35" t="s">
        <v>1124</v>
      </c>
      <c r="AG71" s="30">
        <v>50</v>
      </c>
      <c r="AH71" s="30">
        <v>270</v>
      </c>
      <c r="AI71" s="30">
        <v>34</v>
      </c>
      <c r="AJ71" s="30">
        <v>180</v>
      </c>
      <c r="AK71" s="89">
        <f t="shared" si="9"/>
        <v>60.491013432965673</v>
      </c>
      <c r="AL71" s="89">
        <f t="shared" si="10"/>
        <v>60.491013432965673</v>
      </c>
      <c r="AM71" s="89">
        <f t="shared" si="11"/>
        <v>36.138799602908811</v>
      </c>
      <c r="AN71" s="89">
        <f t="shared" si="12"/>
        <v>150.49101343296567</v>
      </c>
      <c r="AO71" s="89">
        <f t="shared" si="13"/>
        <v>53.861200397091189</v>
      </c>
      <c r="AP71" s="75">
        <f t="shared" si="14"/>
        <v>240.49101343296567</v>
      </c>
      <c r="AQ71" s="75">
        <f t="shared" si="15"/>
        <v>53.861200397091189</v>
      </c>
    </row>
    <row r="72" spans="5:55" hidden="1">
      <c r="E72" s="30">
        <v>14</v>
      </c>
      <c r="F72" s="30">
        <v>4</v>
      </c>
      <c r="G72" s="91" t="str">
        <f t="shared" si="8"/>
        <v>14-4</v>
      </c>
      <c r="H72" s="2">
        <v>40</v>
      </c>
      <c r="I72" s="2">
        <v>45</v>
      </c>
      <c r="J72" s="92" t="str">
        <f>IF(((VLOOKUP($G72,Depth_Lookup!$A$3:$J$561,9,FALSE))-(I72/100))&gt;=0,"Good","Too Long")</f>
        <v>Good</v>
      </c>
      <c r="K72" s="93">
        <f>(VLOOKUP($G72,Depth_Lookup!$A$3:$J$561,10,FALSE))+(H72/100)</f>
        <v>23.274999999999999</v>
      </c>
      <c r="L72" s="93">
        <f>(VLOOKUP($G72,Depth_Lookup!$A$3:$J$561,10,FALSE))+(I72/100)</f>
        <v>23.324999999999999</v>
      </c>
      <c r="M72" s="34" t="s">
        <v>246</v>
      </c>
      <c r="Q72" s="31" t="e">
        <f>VLOOKUP(P72,'75'!$AT$3:$AU$5,2,FALSE)</f>
        <v>#N/A</v>
      </c>
      <c r="R72" s="30">
        <v>0.1</v>
      </c>
      <c r="S72" s="30" t="s">
        <v>158</v>
      </c>
      <c r="T72" s="31">
        <f>VLOOKUP(S72,'75'!$AI$12:$AJ$17,2,FALSE)</f>
        <v>1</v>
      </c>
      <c r="AB72" s="35" t="s">
        <v>597</v>
      </c>
      <c r="AK72" s="89" t="e">
        <f t="shared" si="9"/>
        <v>#DIV/0!</v>
      </c>
      <c r="AL72" s="89" t="e">
        <f t="shared" si="10"/>
        <v>#DIV/0!</v>
      </c>
      <c r="AM72" s="89" t="e">
        <f t="shared" si="11"/>
        <v>#DIV/0!</v>
      </c>
      <c r="AN72" s="89" t="e">
        <f t="shared" si="12"/>
        <v>#DIV/0!</v>
      </c>
      <c r="AO72" s="89" t="e">
        <f t="shared" si="13"/>
        <v>#DIV/0!</v>
      </c>
      <c r="AP72" s="75" t="e">
        <f t="shared" si="14"/>
        <v>#DIV/0!</v>
      </c>
      <c r="AQ72" s="75" t="e">
        <f t="shared" si="15"/>
        <v>#DIV/0!</v>
      </c>
    </row>
    <row r="73" spans="5:55" hidden="1">
      <c r="E73" s="30">
        <v>15</v>
      </c>
      <c r="F73" s="30">
        <v>1</v>
      </c>
      <c r="G73" s="91" t="str">
        <f t="shared" si="8"/>
        <v>15-1</v>
      </c>
      <c r="H73" s="2">
        <v>0</v>
      </c>
      <c r="I73" s="2">
        <v>8</v>
      </c>
      <c r="J73" s="92" t="str">
        <f>IF(((VLOOKUP($G73,Depth_Lookup!$A$3:$J$561,9,FALSE))-(I73/100))&gt;=0,"Good","Too Long")</f>
        <v>Good</v>
      </c>
      <c r="K73" s="93">
        <f>(VLOOKUP($G73,Depth_Lookup!$A$3:$J$561,10,FALSE))+(H73/100)</f>
        <v>23.6</v>
      </c>
      <c r="L73" s="93">
        <f>(VLOOKUP($G73,Depth_Lookup!$A$3:$J$561,10,FALSE))+(I73/100)</f>
        <v>23.68</v>
      </c>
      <c r="M73" s="34" t="s">
        <v>246</v>
      </c>
      <c r="Q73" s="31" t="e">
        <f>VLOOKUP(P73,'75'!$AT$3:$AU$5,2,FALSE)</f>
        <v>#N/A</v>
      </c>
      <c r="R73" s="30">
        <v>0.1</v>
      </c>
      <c r="S73" s="30" t="s">
        <v>158</v>
      </c>
      <c r="T73" s="31">
        <f>VLOOKUP(S73,'75'!$AI$12:$AJ$17,2,FALSE)</f>
        <v>1</v>
      </c>
      <c r="AB73" s="35" t="s">
        <v>597</v>
      </c>
      <c r="AK73" s="89" t="e">
        <f t="shared" si="9"/>
        <v>#DIV/0!</v>
      </c>
      <c r="AL73" s="89" t="e">
        <f t="shared" si="10"/>
        <v>#DIV/0!</v>
      </c>
      <c r="AM73" s="89" t="e">
        <f t="shared" si="11"/>
        <v>#DIV/0!</v>
      </c>
      <c r="AN73" s="89" t="e">
        <f t="shared" si="12"/>
        <v>#DIV/0!</v>
      </c>
      <c r="AO73" s="89" t="e">
        <f t="shared" si="13"/>
        <v>#DIV/0!</v>
      </c>
      <c r="AP73" s="75" t="e">
        <f t="shared" si="14"/>
        <v>#DIV/0!</v>
      </c>
      <c r="AQ73" s="75" t="e">
        <f t="shared" si="15"/>
        <v>#DIV/0!</v>
      </c>
    </row>
    <row r="74" spans="5:55" hidden="1">
      <c r="E74" s="30">
        <v>15</v>
      </c>
      <c r="F74" s="30">
        <v>2</v>
      </c>
      <c r="G74" s="91" t="str">
        <f t="shared" si="8"/>
        <v>15-2</v>
      </c>
      <c r="H74" s="2">
        <v>0</v>
      </c>
      <c r="I74" s="2">
        <v>1</v>
      </c>
      <c r="J74" s="92" t="str">
        <f>IF(((VLOOKUP($G74,Depth_Lookup!$A$3:$J$561,9,FALSE))-(I74/100))&gt;=0,"Good","Too Long")</f>
        <v>Good</v>
      </c>
      <c r="K74" s="93">
        <f>(VLOOKUP($G74,Depth_Lookup!$A$3:$J$561,10,FALSE))+(H74/100)</f>
        <v>24.465</v>
      </c>
      <c r="L74" s="93">
        <f>(VLOOKUP($G74,Depth_Lookup!$A$3:$J$561,10,FALSE))+(I74/100)</f>
        <v>24.475000000000001</v>
      </c>
      <c r="M74" s="34" t="s">
        <v>246</v>
      </c>
      <c r="Q74" s="31" t="e">
        <f>VLOOKUP(P74,'75'!$AT$3:$AU$5,2,FALSE)</f>
        <v>#N/A</v>
      </c>
      <c r="R74" s="30">
        <v>0.1</v>
      </c>
      <c r="S74" s="30" t="s">
        <v>158</v>
      </c>
      <c r="T74" s="31">
        <f>VLOOKUP(S74,'75'!$AI$12:$AJ$17,2,FALSE)</f>
        <v>1</v>
      </c>
      <c r="AB74" s="35" t="s">
        <v>597</v>
      </c>
      <c r="AK74" s="89" t="e">
        <f t="shared" si="9"/>
        <v>#DIV/0!</v>
      </c>
      <c r="AL74" s="89" t="e">
        <f t="shared" si="10"/>
        <v>#DIV/0!</v>
      </c>
      <c r="AM74" s="89" t="e">
        <f t="shared" si="11"/>
        <v>#DIV/0!</v>
      </c>
      <c r="AN74" s="89" t="e">
        <f t="shared" si="12"/>
        <v>#DIV/0!</v>
      </c>
      <c r="AO74" s="89" t="e">
        <f t="shared" si="13"/>
        <v>#DIV/0!</v>
      </c>
      <c r="AP74" s="75" t="e">
        <f t="shared" si="14"/>
        <v>#DIV/0!</v>
      </c>
      <c r="AQ74" s="75" t="e">
        <f t="shared" si="15"/>
        <v>#DIV/0!</v>
      </c>
    </row>
    <row r="75" spans="5:55" hidden="1">
      <c r="E75" s="30">
        <v>15</v>
      </c>
      <c r="F75" s="30">
        <v>2</v>
      </c>
      <c r="G75" s="91" t="str">
        <f t="shared" si="8"/>
        <v>15-2</v>
      </c>
      <c r="H75" s="2">
        <v>31</v>
      </c>
      <c r="I75" s="2">
        <v>37</v>
      </c>
      <c r="J75" s="92" t="str">
        <f>IF(((VLOOKUP($G75,Depth_Lookup!$A$3:$J$561,9,FALSE))-(I75/100))&gt;=0,"Good","Too Long")</f>
        <v>Good</v>
      </c>
      <c r="K75" s="93">
        <f>(VLOOKUP($G75,Depth_Lookup!$A$3:$J$561,10,FALSE))+(H75/100)</f>
        <v>24.774999999999999</v>
      </c>
      <c r="L75" s="93">
        <f>(VLOOKUP($G75,Depth_Lookup!$A$3:$J$561,10,FALSE))+(I75/100)</f>
        <v>24.835000000000001</v>
      </c>
      <c r="M75" s="34" t="s">
        <v>246</v>
      </c>
      <c r="Q75" s="31" t="e">
        <f>VLOOKUP(P75,'75'!$AT$3:$AU$5,2,FALSE)</f>
        <v>#N/A</v>
      </c>
      <c r="R75" s="30">
        <v>0.1</v>
      </c>
      <c r="S75" s="30" t="s">
        <v>158</v>
      </c>
      <c r="T75" s="31">
        <f>VLOOKUP(S75,'75'!$AI$12:$AJ$17,2,FALSE)</f>
        <v>1</v>
      </c>
      <c r="AB75" s="35" t="s">
        <v>597</v>
      </c>
      <c r="AG75" s="30">
        <v>48</v>
      </c>
      <c r="AH75" s="30">
        <v>270</v>
      </c>
      <c r="AI75" s="30">
        <v>24</v>
      </c>
      <c r="AJ75" s="30">
        <v>180</v>
      </c>
      <c r="AK75" s="89">
        <f t="shared" si="9"/>
        <v>68.154856136921467</v>
      </c>
      <c r="AL75" s="89">
        <f t="shared" si="10"/>
        <v>68.154856136921467</v>
      </c>
      <c r="AM75" s="89">
        <f t="shared" si="11"/>
        <v>39.887146170734034</v>
      </c>
      <c r="AN75" s="89">
        <f t="shared" si="12"/>
        <v>158.15485613692147</v>
      </c>
      <c r="AO75" s="89">
        <f t="shared" si="13"/>
        <v>50.112853829265966</v>
      </c>
      <c r="AP75" s="75">
        <f t="shared" si="14"/>
        <v>248.15485613692147</v>
      </c>
      <c r="AQ75" s="75">
        <f t="shared" si="15"/>
        <v>50.112853829265966</v>
      </c>
    </row>
    <row r="76" spans="5:55" hidden="1">
      <c r="E76" s="30">
        <v>15</v>
      </c>
      <c r="F76" s="30">
        <v>4</v>
      </c>
      <c r="G76" s="91" t="str">
        <f t="shared" si="8"/>
        <v>15-4</v>
      </c>
      <c r="H76" s="2">
        <v>0</v>
      </c>
      <c r="I76" s="2">
        <v>1</v>
      </c>
      <c r="J76" s="92" t="str">
        <f>IF(((VLOOKUP($G76,Depth_Lookup!$A$3:$J$561,9,FALSE))-(I76/100))&gt;=0,"Good","Too Long")</f>
        <v>Good</v>
      </c>
      <c r="K76" s="93">
        <f>(VLOOKUP($G76,Depth_Lookup!$A$3:$J$561,10,FALSE))+(H76/100)</f>
        <v>25.925000000000001</v>
      </c>
      <c r="L76" s="93">
        <f>(VLOOKUP($G76,Depth_Lookup!$A$3:$J$561,10,FALSE))+(I76/100)</f>
        <v>25.935000000000002</v>
      </c>
      <c r="M76" s="34" t="s">
        <v>246</v>
      </c>
      <c r="Q76" s="31" t="e">
        <f>VLOOKUP(P76,'75'!$AT$3:$AU$5,2,FALSE)</f>
        <v>#N/A</v>
      </c>
      <c r="R76" s="30">
        <v>0.1</v>
      </c>
      <c r="S76" s="30" t="s">
        <v>158</v>
      </c>
      <c r="T76" s="31">
        <f>VLOOKUP(S76,'75'!$AI$12:$AJ$17,2,FALSE)</f>
        <v>1</v>
      </c>
      <c r="AB76" s="35" t="s">
        <v>597</v>
      </c>
      <c r="AK76" s="89" t="e">
        <f t="shared" si="9"/>
        <v>#DIV/0!</v>
      </c>
      <c r="AL76" s="89" t="e">
        <f t="shared" si="10"/>
        <v>#DIV/0!</v>
      </c>
      <c r="AM76" s="89" t="e">
        <f t="shared" si="11"/>
        <v>#DIV/0!</v>
      </c>
      <c r="AN76" s="89" t="e">
        <f t="shared" si="12"/>
        <v>#DIV/0!</v>
      </c>
      <c r="AO76" s="89" t="e">
        <f t="shared" si="13"/>
        <v>#DIV/0!</v>
      </c>
      <c r="AP76" s="75" t="e">
        <f t="shared" si="14"/>
        <v>#DIV/0!</v>
      </c>
      <c r="AQ76" s="75" t="e">
        <f t="shared" si="15"/>
        <v>#DIV/0!</v>
      </c>
    </row>
    <row r="77" spans="5:55" hidden="1">
      <c r="E77" s="30">
        <v>16</v>
      </c>
      <c r="F77" s="30">
        <v>1</v>
      </c>
      <c r="G77" s="91" t="str">
        <f t="shared" si="8"/>
        <v>16-1</v>
      </c>
      <c r="H77" s="2">
        <v>15</v>
      </c>
      <c r="I77" s="2">
        <v>25</v>
      </c>
      <c r="J77" s="92" t="str">
        <f>IF(((VLOOKUP($G77,Depth_Lookup!$A$3:$J$561,9,FALSE))-(I77/100))&gt;=0,"Good","Too Long")</f>
        <v>Good</v>
      </c>
      <c r="K77" s="93">
        <f>(VLOOKUP($G77,Depth_Lookup!$A$3:$J$561,10,FALSE))+(H77/100)</f>
        <v>26.75</v>
      </c>
      <c r="L77" s="93">
        <f>(VLOOKUP($G77,Depth_Lookup!$A$3:$J$561,10,FALSE))+(I77/100)</f>
        <v>26.85</v>
      </c>
      <c r="M77" s="34" t="s">
        <v>246</v>
      </c>
      <c r="Q77" s="31" t="e">
        <f>VLOOKUP(P77,'75'!$AT$3:$AU$5,2,FALSE)</f>
        <v>#N/A</v>
      </c>
      <c r="R77" s="30">
        <v>0.1</v>
      </c>
      <c r="S77" s="30" t="s">
        <v>158</v>
      </c>
      <c r="T77" s="31">
        <f>VLOOKUP(S77,'75'!$AI$12:$AJ$17,2,FALSE)</f>
        <v>1</v>
      </c>
      <c r="AB77" s="35" t="s">
        <v>1124</v>
      </c>
      <c r="AG77" s="30">
        <v>40</v>
      </c>
      <c r="AH77" s="30">
        <v>270</v>
      </c>
      <c r="AI77" s="30">
        <v>20</v>
      </c>
      <c r="AJ77" s="30">
        <v>0</v>
      </c>
      <c r="AK77" s="89">
        <f t="shared" si="9"/>
        <v>113.44940774024315</v>
      </c>
      <c r="AL77" s="89">
        <f t="shared" si="10"/>
        <v>113.44940774024315</v>
      </c>
      <c r="AM77" s="89">
        <f t="shared" si="11"/>
        <v>47.55278045702098</v>
      </c>
      <c r="AN77" s="89">
        <f t="shared" si="12"/>
        <v>203.44940774024315</v>
      </c>
      <c r="AO77" s="89">
        <f t="shared" si="13"/>
        <v>42.44721954297902</v>
      </c>
      <c r="AP77" s="75">
        <f t="shared" si="14"/>
        <v>293.44940774024315</v>
      </c>
      <c r="AQ77" s="75">
        <f t="shared" si="15"/>
        <v>42.44721954297902</v>
      </c>
    </row>
    <row r="78" spans="5:55" hidden="1">
      <c r="E78" s="30">
        <v>16</v>
      </c>
      <c r="F78" s="30">
        <v>1</v>
      </c>
      <c r="G78" s="91" t="str">
        <f t="shared" si="8"/>
        <v>16-1</v>
      </c>
      <c r="H78" s="2">
        <v>25</v>
      </c>
      <c r="I78" s="2">
        <v>40</v>
      </c>
      <c r="J78" s="92" t="str">
        <f>IF(((VLOOKUP($G78,Depth_Lookup!$A$3:$J$561,9,FALSE))-(I78/100))&gt;=0,"Good","Too Long")</f>
        <v>Good</v>
      </c>
      <c r="K78" s="93">
        <f>(VLOOKUP($G78,Depth_Lookup!$A$3:$J$561,10,FALSE))+(H78/100)</f>
        <v>26.85</v>
      </c>
      <c r="L78" s="93">
        <f>(VLOOKUP($G78,Depth_Lookup!$A$3:$J$561,10,FALSE))+(I78/100)</f>
        <v>27</v>
      </c>
      <c r="M78" s="34" t="s">
        <v>246</v>
      </c>
      <c r="Q78" s="31" t="e">
        <f>VLOOKUP(P78,'75'!$AT$3:$AU$5,2,FALSE)</f>
        <v>#N/A</v>
      </c>
      <c r="R78" s="30">
        <v>0.1</v>
      </c>
      <c r="S78" s="30" t="s">
        <v>158</v>
      </c>
      <c r="T78" s="31">
        <f>VLOOKUP(S78,'75'!$AI$12:$AJ$17,2,FALSE)</f>
        <v>1</v>
      </c>
      <c r="AB78" s="35" t="s">
        <v>1124</v>
      </c>
      <c r="AG78" s="30">
        <v>68</v>
      </c>
      <c r="AH78" s="30">
        <v>270</v>
      </c>
      <c r="AI78" s="30">
        <v>0.01</v>
      </c>
      <c r="AJ78" s="30">
        <v>10</v>
      </c>
      <c r="AK78" s="89">
        <f t="shared" si="9"/>
        <v>100.00397883290958</v>
      </c>
      <c r="AL78" s="89">
        <f t="shared" si="10"/>
        <v>100.00397883290958</v>
      </c>
      <c r="AM78" s="89">
        <f t="shared" si="11"/>
        <v>21.696782593707287</v>
      </c>
      <c r="AN78" s="89">
        <f t="shared" si="12"/>
        <v>190.00397883290958</v>
      </c>
      <c r="AO78" s="89">
        <f t="shared" si="13"/>
        <v>68.303217406292717</v>
      </c>
      <c r="AP78" s="75">
        <f t="shared" si="14"/>
        <v>280.00397883290958</v>
      </c>
      <c r="AQ78" s="75">
        <f t="shared" si="15"/>
        <v>68.303217406292717</v>
      </c>
      <c r="BC78" s="30" t="s">
        <v>1138</v>
      </c>
    </row>
    <row r="79" spans="5:55" hidden="1">
      <c r="E79" s="30">
        <v>16</v>
      </c>
      <c r="F79" s="30">
        <v>1</v>
      </c>
      <c r="G79" s="91" t="str">
        <f t="shared" si="8"/>
        <v>16-1</v>
      </c>
      <c r="H79" s="2">
        <v>64</v>
      </c>
      <c r="I79" s="2">
        <v>65</v>
      </c>
      <c r="J79" s="92" t="str">
        <f>IF(((VLOOKUP($G79,Depth_Lookup!$A$3:$J$561,9,FALSE))-(I79/100))&gt;=0,"Good","Too Long")</f>
        <v>Good</v>
      </c>
      <c r="K79" s="93">
        <f>(VLOOKUP($G79,Depth_Lookup!$A$3:$J$561,10,FALSE))+(H79/100)</f>
        <v>27.240000000000002</v>
      </c>
      <c r="L79" s="93">
        <f>(VLOOKUP($G79,Depth_Lookup!$A$3:$J$561,10,FALSE))+(I79/100)</f>
        <v>27.25</v>
      </c>
      <c r="M79" s="34" t="s">
        <v>246</v>
      </c>
      <c r="Q79" s="31" t="e">
        <f>VLOOKUP(P79,'75'!$AT$3:$AU$5,2,FALSE)</f>
        <v>#N/A</v>
      </c>
      <c r="R79" s="30">
        <v>0.1</v>
      </c>
      <c r="S79" s="30" t="s">
        <v>158</v>
      </c>
      <c r="T79" s="31">
        <f>VLOOKUP(S79,'75'!$AI$12:$AJ$17,2,FALSE)</f>
        <v>1</v>
      </c>
      <c r="AB79" s="35" t="s">
        <v>597</v>
      </c>
      <c r="AK79" s="89" t="e">
        <f t="shared" si="9"/>
        <v>#DIV/0!</v>
      </c>
      <c r="AL79" s="89" t="e">
        <f t="shared" si="10"/>
        <v>#DIV/0!</v>
      </c>
      <c r="AM79" s="89" t="e">
        <f t="shared" si="11"/>
        <v>#DIV/0!</v>
      </c>
      <c r="AN79" s="89" t="e">
        <f t="shared" si="12"/>
        <v>#DIV/0!</v>
      </c>
      <c r="AO79" s="89" t="e">
        <f t="shared" si="13"/>
        <v>#DIV/0!</v>
      </c>
      <c r="AP79" s="75" t="e">
        <f t="shared" si="14"/>
        <v>#DIV/0!</v>
      </c>
      <c r="AQ79" s="75" t="e">
        <f t="shared" si="15"/>
        <v>#DIV/0!</v>
      </c>
    </row>
    <row r="80" spans="5:55" hidden="1">
      <c r="E80" s="30">
        <v>16</v>
      </c>
      <c r="F80" s="30">
        <v>2</v>
      </c>
      <c r="G80" s="91" t="str">
        <f t="shared" si="8"/>
        <v>16-2</v>
      </c>
      <c r="H80" s="2">
        <v>0</v>
      </c>
      <c r="I80" s="2">
        <v>6</v>
      </c>
      <c r="J80" s="92" t="str">
        <f>IF(((VLOOKUP($G80,Depth_Lookup!$A$3:$J$561,9,FALSE))-(I80/100))&gt;=0,"Good","Too Long")</f>
        <v>Good</v>
      </c>
      <c r="K80" s="93">
        <f>(VLOOKUP($G80,Depth_Lookup!$A$3:$J$561,10,FALSE))+(H80/100)</f>
        <v>27.295000000000002</v>
      </c>
      <c r="L80" s="93">
        <f>(VLOOKUP($G80,Depth_Lookup!$A$3:$J$561,10,FALSE))+(I80/100)</f>
        <v>27.355</v>
      </c>
      <c r="M80" s="34" t="s">
        <v>246</v>
      </c>
      <c r="Q80" s="31" t="e">
        <f>VLOOKUP(P80,'75'!$AT$3:$AU$5,2,FALSE)</f>
        <v>#N/A</v>
      </c>
      <c r="R80" s="30">
        <v>0.1</v>
      </c>
      <c r="S80" s="30" t="s">
        <v>158</v>
      </c>
      <c r="T80" s="31">
        <f>VLOOKUP(S80,'75'!$AI$12:$AJ$17,2,FALSE)</f>
        <v>1</v>
      </c>
      <c r="AB80" s="35" t="s">
        <v>597</v>
      </c>
      <c r="AG80" s="30">
        <v>45</v>
      </c>
      <c r="AH80" s="30">
        <v>90</v>
      </c>
      <c r="AI80" s="30">
        <v>0.01</v>
      </c>
      <c r="AJ80" s="30">
        <v>0</v>
      </c>
      <c r="AK80" s="89">
        <f t="shared" si="9"/>
        <v>-90.009999999999991</v>
      </c>
      <c r="AL80" s="89">
        <f t="shared" si="10"/>
        <v>269.99</v>
      </c>
      <c r="AM80" s="89">
        <f t="shared" si="11"/>
        <v>44.999999563667693</v>
      </c>
      <c r="AN80" s="89">
        <f t="shared" si="12"/>
        <v>359.99</v>
      </c>
      <c r="AO80" s="89">
        <f t="shared" si="13"/>
        <v>45.000000436332307</v>
      </c>
      <c r="AP80" s="75">
        <f t="shared" si="14"/>
        <v>89.990000000000009</v>
      </c>
      <c r="AQ80" s="75">
        <f t="shared" si="15"/>
        <v>45.000000436332307</v>
      </c>
    </row>
    <row r="81" spans="5:55" hidden="1">
      <c r="E81" s="30">
        <v>16</v>
      </c>
      <c r="F81" s="30">
        <v>2</v>
      </c>
      <c r="G81" s="91" t="str">
        <f t="shared" si="8"/>
        <v>16-2</v>
      </c>
      <c r="H81" s="2">
        <v>58</v>
      </c>
      <c r="I81" s="2">
        <v>59</v>
      </c>
      <c r="J81" s="92" t="str">
        <f>IF(((VLOOKUP($G81,Depth_Lookup!$A$3:$J$561,9,FALSE))-(I81/100))&gt;=0,"Good","Too Long")</f>
        <v>Good</v>
      </c>
      <c r="K81" s="93">
        <f>(VLOOKUP($G81,Depth_Lookup!$A$3:$J$561,10,FALSE))+(H81/100)</f>
        <v>27.875</v>
      </c>
      <c r="L81" s="93">
        <f>(VLOOKUP($G81,Depth_Lookup!$A$3:$J$561,10,FALSE))+(I81/100)</f>
        <v>27.885000000000002</v>
      </c>
      <c r="M81" s="34" t="s">
        <v>246</v>
      </c>
      <c r="Q81" s="31" t="e">
        <f>VLOOKUP(P81,'75'!$AT$3:$AU$5,2,FALSE)</f>
        <v>#N/A</v>
      </c>
      <c r="R81" s="30">
        <v>0.1</v>
      </c>
      <c r="S81" s="30" t="s">
        <v>158</v>
      </c>
      <c r="T81" s="31">
        <f>VLOOKUP(S81,'75'!$AI$12:$AJ$17,2,FALSE)</f>
        <v>1</v>
      </c>
      <c r="AB81" s="35" t="s">
        <v>597</v>
      </c>
      <c r="AK81" s="89" t="e">
        <f t="shared" si="9"/>
        <v>#DIV/0!</v>
      </c>
      <c r="AL81" s="89" t="e">
        <f t="shared" si="10"/>
        <v>#DIV/0!</v>
      </c>
      <c r="AM81" s="89" t="e">
        <f t="shared" si="11"/>
        <v>#DIV/0!</v>
      </c>
      <c r="AN81" s="89" t="e">
        <f t="shared" si="12"/>
        <v>#DIV/0!</v>
      </c>
      <c r="AO81" s="89" t="e">
        <f t="shared" si="13"/>
        <v>#DIV/0!</v>
      </c>
      <c r="AP81" s="75" t="e">
        <f t="shared" si="14"/>
        <v>#DIV/0!</v>
      </c>
      <c r="AQ81" s="75" t="e">
        <f t="shared" si="15"/>
        <v>#DIV/0!</v>
      </c>
      <c r="BC81" s="30" t="s">
        <v>1139</v>
      </c>
    </row>
    <row r="82" spans="5:55" hidden="1">
      <c r="E82" s="30">
        <v>16</v>
      </c>
      <c r="F82" s="30">
        <v>3</v>
      </c>
      <c r="G82" s="91" t="str">
        <f t="shared" si="8"/>
        <v>16-3</v>
      </c>
      <c r="H82" s="2">
        <v>0</v>
      </c>
      <c r="I82" s="2">
        <v>16</v>
      </c>
      <c r="J82" s="92" t="str">
        <f>IF(((VLOOKUP($G82,Depth_Lookup!$A$3:$J$561,9,FALSE))-(I82/100))&gt;=0,"Good","Too Long")</f>
        <v>Good</v>
      </c>
      <c r="K82" s="93">
        <f>(VLOOKUP($G82,Depth_Lookup!$A$3:$J$561,10,FALSE))+(H82/100)</f>
        <v>28.085000000000001</v>
      </c>
      <c r="L82" s="93">
        <f>(VLOOKUP($G82,Depth_Lookup!$A$3:$J$561,10,FALSE))+(I82/100)</f>
        <v>28.245000000000001</v>
      </c>
      <c r="M82" s="34" t="s">
        <v>246</v>
      </c>
      <c r="Q82" s="31" t="e">
        <f>VLOOKUP(P82,'75'!$AT$3:$AU$5,2,FALSE)</f>
        <v>#N/A</v>
      </c>
      <c r="R82" s="30">
        <v>0.1</v>
      </c>
      <c r="S82" s="30" t="s">
        <v>158</v>
      </c>
      <c r="T82" s="31">
        <f>VLOOKUP(S82,'75'!$AI$12:$AJ$17,2,FALSE)</f>
        <v>1</v>
      </c>
      <c r="AB82" s="35" t="s">
        <v>597</v>
      </c>
      <c r="AG82" s="30">
        <v>68</v>
      </c>
      <c r="AH82" s="30">
        <v>270</v>
      </c>
      <c r="AI82" s="30">
        <v>0.01</v>
      </c>
      <c r="AJ82" s="30">
        <v>0.01</v>
      </c>
      <c r="AK82" s="89">
        <f t="shared" si="9"/>
        <v>90.014040262181425</v>
      </c>
      <c r="AL82" s="89">
        <f t="shared" si="10"/>
        <v>90.014040262181425</v>
      </c>
      <c r="AM82" s="89">
        <f t="shared" si="11"/>
        <v>21.999999402498375</v>
      </c>
      <c r="AN82" s="89">
        <f t="shared" si="12"/>
        <v>180.01404026218142</v>
      </c>
      <c r="AO82" s="89">
        <f t="shared" si="13"/>
        <v>68.000000597501625</v>
      </c>
      <c r="AP82" s="75">
        <f t="shared" si="14"/>
        <v>270.01404026218142</v>
      </c>
      <c r="AQ82" s="75">
        <f t="shared" si="15"/>
        <v>68.000000597501625</v>
      </c>
    </row>
    <row r="83" spans="5:55" hidden="1">
      <c r="E83" s="30">
        <v>16</v>
      </c>
      <c r="F83" s="30">
        <v>3</v>
      </c>
      <c r="G83" s="91" t="str">
        <f t="shared" si="8"/>
        <v>16-3</v>
      </c>
      <c r="H83" s="2">
        <v>41</v>
      </c>
      <c r="I83" s="2">
        <v>42</v>
      </c>
      <c r="J83" s="92" t="str">
        <f>IF(((VLOOKUP($G83,Depth_Lookup!$A$3:$J$561,9,FALSE))-(I83/100))&gt;=0,"Good","Too Long")</f>
        <v>Good</v>
      </c>
      <c r="K83" s="93">
        <f>(VLOOKUP($G83,Depth_Lookup!$A$3:$J$561,10,FALSE))+(H83/100)</f>
        <v>28.495000000000001</v>
      </c>
      <c r="L83" s="93">
        <f>(VLOOKUP($G83,Depth_Lookup!$A$3:$J$561,10,FALSE))+(I83/100)</f>
        <v>28.505000000000003</v>
      </c>
      <c r="M83" s="34" t="s">
        <v>246</v>
      </c>
      <c r="Q83" s="31" t="e">
        <f>VLOOKUP(P83,'75'!$AT$3:$AU$5,2,FALSE)</f>
        <v>#N/A</v>
      </c>
      <c r="R83" s="30">
        <v>0.1</v>
      </c>
      <c r="S83" s="30" t="s">
        <v>158</v>
      </c>
      <c r="T83" s="31">
        <f>VLOOKUP(S83,'75'!$AI$12:$AJ$17,2,FALSE)</f>
        <v>1</v>
      </c>
      <c r="AB83" s="35" t="s">
        <v>1124</v>
      </c>
      <c r="AK83" s="89" t="e">
        <f t="shared" si="9"/>
        <v>#DIV/0!</v>
      </c>
      <c r="AL83" s="89" t="e">
        <f t="shared" si="10"/>
        <v>#DIV/0!</v>
      </c>
      <c r="AM83" s="89" t="e">
        <f t="shared" si="11"/>
        <v>#DIV/0!</v>
      </c>
      <c r="AN83" s="89" t="e">
        <f t="shared" si="12"/>
        <v>#DIV/0!</v>
      </c>
      <c r="AO83" s="89" t="e">
        <f t="shared" si="13"/>
        <v>#DIV/0!</v>
      </c>
      <c r="AP83" s="75" t="e">
        <f t="shared" si="14"/>
        <v>#DIV/0!</v>
      </c>
      <c r="AQ83" s="75" t="e">
        <f t="shared" si="15"/>
        <v>#DIV/0!</v>
      </c>
    </row>
    <row r="84" spans="5:55" hidden="1">
      <c r="E84" s="30">
        <v>16</v>
      </c>
      <c r="F84" s="30">
        <v>3</v>
      </c>
      <c r="G84" s="91" t="str">
        <f t="shared" si="8"/>
        <v>16-3</v>
      </c>
      <c r="H84" s="2">
        <v>63</v>
      </c>
      <c r="I84" s="2">
        <v>70</v>
      </c>
      <c r="J84" s="92" t="str">
        <f>IF(((VLOOKUP($G84,Depth_Lookup!$A$3:$J$561,9,FALSE))-(I84/100))&gt;=0,"Good","Too Long")</f>
        <v>Good</v>
      </c>
      <c r="K84" s="93">
        <f>(VLOOKUP($G84,Depth_Lookup!$A$3:$J$561,10,FALSE))+(H84/100)</f>
        <v>28.715</v>
      </c>
      <c r="L84" s="93">
        <f>(VLOOKUP($G84,Depth_Lookup!$A$3:$J$561,10,FALSE))+(I84/100)</f>
        <v>28.785</v>
      </c>
      <c r="M84" s="34" t="s">
        <v>246</v>
      </c>
      <c r="Q84" s="31" t="e">
        <f>VLOOKUP(P84,'75'!$AT$3:$AU$5,2,FALSE)</f>
        <v>#N/A</v>
      </c>
      <c r="R84" s="30">
        <v>0.1</v>
      </c>
      <c r="S84" s="30" t="s">
        <v>158</v>
      </c>
      <c r="T84" s="31">
        <f>VLOOKUP(S84,'75'!$AI$12:$AJ$17,2,FALSE)</f>
        <v>1</v>
      </c>
      <c r="AB84" s="35" t="s">
        <v>1124</v>
      </c>
      <c r="AG84" s="30">
        <v>35</v>
      </c>
      <c r="AH84" s="30">
        <v>90</v>
      </c>
      <c r="AI84" s="30">
        <v>60</v>
      </c>
      <c r="AJ84" s="30">
        <v>0</v>
      </c>
      <c r="AK84" s="89">
        <f t="shared" si="9"/>
        <v>-157.98823951916961</v>
      </c>
      <c r="AL84" s="89">
        <f t="shared" si="10"/>
        <v>202.01176048083039</v>
      </c>
      <c r="AM84" s="89">
        <f t="shared" si="11"/>
        <v>28.158604270788747</v>
      </c>
      <c r="AN84" s="89">
        <f t="shared" si="12"/>
        <v>292.01176048083039</v>
      </c>
      <c r="AO84" s="89">
        <f t="shared" si="13"/>
        <v>61.841395729211257</v>
      </c>
      <c r="AP84" s="75">
        <f t="shared" si="14"/>
        <v>22.011760480830389</v>
      </c>
      <c r="AQ84" s="75">
        <f t="shared" si="15"/>
        <v>61.841395729211257</v>
      </c>
    </row>
    <row r="85" spans="5:55" hidden="1">
      <c r="E85" s="30">
        <v>16</v>
      </c>
      <c r="F85" s="30">
        <v>3</v>
      </c>
      <c r="G85" s="91" t="str">
        <f t="shared" si="8"/>
        <v>16-3</v>
      </c>
      <c r="H85" s="2">
        <v>70</v>
      </c>
      <c r="I85" s="2">
        <v>85</v>
      </c>
      <c r="J85" s="92" t="str">
        <f>IF(((VLOOKUP($G85,Depth_Lookup!$A$3:$J$561,9,FALSE))-(I85/100))&gt;=0,"Good","Too Long")</f>
        <v>Good</v>
      </c>
      <c r="K85" s="93">
        <f>(VLOOKUP($G85,Depth_Lookup!$A$3:$J$561,10,FALSE))+(H85/100)</f>
        <v>28.785</v>
      </c>
      <c r="L85" s="93">
        <f>(VLOOKUP($G85,Depth_Lookup!$A$3:$J$561,10,FALSE))+(I85/100)</f>
        <v>28.935000000000002</v>
      </c>
      <c r="M85" s="34" t="s">
        <v>246</v>
      </c>
      <c r="Q85" s="31" t="e">
        <f>VLOOKUP(P85,'75'!$AT$3:$AU$5,2,FALSE)</f>
        <v>#N/A</v>
      </c>
      <c r="R85" s="30">
        <v>0.1</v>
      </c>
      <c r="S85" s="30" t="s">
        <v>158</v>
      </c>
      <c r="T85" s="31">
        <f>VLOOKUP(S85,'75'!$AI$12:$AJ$17,2,FALSE)</f>
        <v>1</v>
      </c>
      <c r="AB85" s="35" t="s">
        <v>1124</v>
      </c>
      <c r="AG85" s="30">
        <v>60</v>
      </c>
      <c r="AH85" s="30">
        <v>270</v>
      </c>
      <c r="AI85" s="30">
        <v>0.01</v>
      </c>
      <c r="AJ85" s="30">
        <v>0.01</v>
      </c>
      <c r="AK85" s="89">
        <f t="shared" si="9"/>
        <v>90.015773502541492</v>
      </c>
      <c r="AL85" s="89">
        <f t="shared" si="10"/>
        <v>90.015773502541492</v>
      </c>
      <c r="AM85" s="89">
        <f t="shared" si="11"/>
        <v>29.999999059834554</v>
      </c>
      <c r="AN85" s="89">
        <f t="shared" si="12"/>
        <v>180.01577350254149</v>
      </c>
      <c r="AO85" s="89">
        <f t="shared" si="13"/>
        <v>60.000000940165449</v>
      </c>
      <c r="AP85" s="75">
        <f t="shared" si="14"/>
        <v>270.01577350254149</v>
      </c>
      <c r="AQ85" s="75">
        <f t="shared" si="15"/>
        <v>60.000000940165449</v>
      </c>
    </row>
    <row r="86" spans="5:55" hidden="1">
      <c r="E86" s="30">
        <v>16</v>
      </c>
      <c r="F86" s="30">
        <v>4</v>
      </c>
      <c r="G86" s="91" t="str">
        <f t="shared" si="8"/>
        <v>16-4</v>
      </c>
      <c r="H86" s="2">
        <v>0</v>
      </c>
      <c r="I86" s="2">
        <v>36</v>
      </c>
      <c r="J86" s="92" t="str">
        <f>IF(((VLOOKUP($G86,Depth_Lookup!$A$3:$J$561,9,FALSE))-(I86/100))&gt;=0,"Good","Too Long")</f>
        <v>Good</v>
      </c>
      <c r="K86" s="93">
        <f>(VLOOKUP($G86,Depth_Lookup!$A$3:$J$561,10,FALSE))+(H86/100)</f>
        <v>29.02</v>
      </c>
      <c r="L86" s="93">
        <f>(VLOOKUP($G86,Depth_Lookup!$A$3:$J$561,10,FALSE))+(I86/100)</f>
        <v>29.38</v>
      </c>
      <c r="M86" s="34" t="s">
        <v>246</v>
      </c>
      <c r="Q86" s="31" t="e">
        <f>VLOOKUP(P86,'75'!$AT$3:$AU$5,2,FALSE)</f>
        <v>#N/A</v>
      </c>
      <c r="R86" s="30">
        <v>0.1</v>
      </c>
      <c r="S86" s="30" t="s">
        <v>159</v>
      </c>
      <c r="T86" s="31">
        <f>VLOOKUP(S86,'75'!$AI$12:$AJ$17,2,FALSE)</f>
        <v>2</v>
      </c>
      <c r="AB86" s="35" t="s">
        <v>1131</v>
      </c>
      <c r="AK86" s="89" t="e">
        <f t="shared" si="9"/>
        <v>#DIV/0!</v>
      </c>
      <c r="AL86" s="89" t="e">
        <f t="shared" si="10"/>
        <v>#DIV/0!</v>
      </c>
      <c r="AM86" s="89" t="e">
        <f t="shared" si="11"/>
        <v>#DIV/0!</v>
      </c>
      <c r="AN86" s="89" t="e">
        <f t="shared" si="12"/>
        <v>#DIV/0!</v>
      </c>
      <c r="AO86" s="89" t="e">
        <f t="shared" si="13"/>
        <v>#DIV/0!</v>
      </c>
      <c r="AP86" s="75" t="e">
        <f t="shared" si="14"/>
        <v>#DIV/0!</v>
      </c>
      <c r="AQ86" s="75" t="e">
        <f t="shared" si="15"/>
        <v>#DIV/0!</v>
      </c>
    </row>
    <row r="87" spans="5:55" hidden="1">
      <c r="E87" s="30">
        <v>16</v>
      </c>
      <c r="F87" s="30">
        <v>4</v>
      </c>
      <c r="G87" s="91" t="str">
        <f t="shared" si="8"/>
        <v>16-4</v>
      </c>
      <c r="H87" s="2">
        <v>40</v>
      </c>
      <c r="I87" s="2">
        <v>61</v>
      </c>
      <c r="J87" s="92" t="str">
        <f>IF(((VLOOKUP($G87,Depth_Lookup!$A$3:$J$561,9,FALSE))-(I87/100))&gt;=0,"Good","Too Long")</f>
        <v>Good</v>
      </c>
      <c r="K87" s="93">
        <f>(VLOOKUP($G87,Depth_Lookup!$A$3:$J$561,10,FALSE))+(H87/100)</f>
        <v>29.419999999999998</v>
      </c>
      <c r="L87" s="93">
        <f>(VLOOKUP($G87,Depth_Lookup!$A$3:$J$561,10,FALSE))+(I87/100)</f>
        <v>29.63</v>
      </c>
      <c r="M87" s="32" t="s">
        <v>242</v>
      </c>
      <c r="O87" s="30" t="s">
        <v>153</v>
      </c>
      <c r="P87" s="30" t="s">
        <v>202</v>
      </c>
      <c r="Q87" s="31">
        <f>VLOOKUP(P87,'75'!$AT$3:$AU$5,2,FALSE)</f>
        <v>1</v>
      </c>
      <c r="R87" s="30">
        <v>21</v>
      </c>
      <c r="S87" s="30" t="s">
        <v>159</v>
      </c>
      <c r="T87" s="31">
        <f>VLOOKUP(S87,'75'!$AI$12:$AJ$17,2,FALSE)</f>
        <v>2</v>
      </c>
      <c r="AB87" s="35" t="s">
        <v>598</v>
      </c>
      <c r="AK87" s="89" t="e">
        <f t="shared" si="9"/>
        <v>#DIV/0!</v>
      </c>
      <c r="AL87" s="89" t="e">
        <f t="shared" si="10"/>
        <v>#DIV/0!</v>
      </c>
      <c r="AM87" s="89" t="e">
        <f t="shared" si="11"/>
        <v>#DIV/0!</v>
      </c>
      <c r="AN87" s="89" t="e">
        <f t="shared" si="12"/>
        <v>#DIV/0!</v>
      </c>
      <c r="AO87" s="89" t="e">
        <f t="shared" si="13"/>
        <v>#DIV/0!</v>
      </c>
      <c r="AP87" s="75" t="e">
        <f t="shared" si="14"/>
        <v>#DIV/0!</v>
      </c>
      <c r="AQ87" s="75" t="e">
        <f t="shared" si="15"/>
        <v>#DIV/0!</v>
      </c>
    </row>
    <row r="88" spans="5:55" hidden="1">
      <c r="E88" s="30">
        <v>16</v>
      </c>
      <c r="F88" s="30">
        <v>4</v>
      </c>
      <c r="G88" s="91" t="str">
        <f t="shared" si="8"/>
        <v>16-4</v>
      </c>
      <c r="H88" s="2">
        <v>61</v>
      </c>
      <c r="I88" s="2">
        <v>81</v>
      </c>
      <c r="J88" s="92" t="str">
        <f>IF(((VLOOKUP($G88,Depth_Lookup!$A$3:$J$561,9,FALSE))-(I88/100))&gt;=0,"Good","Too Long")</f>
        <v>Good</v>
      </c>
      <c r="K88" s="93">
        <f>(VLOOKUP($G88,Depth_Lookup!$A$3:$J$561,10,FALSE))+(H88/100)</f>
        <v>29.63</v>
      </c>
      <c r="L88" s="93">
        <f>(VLOOKUP($G88,Depth_Lookup!$A$3:$J$561,10,FALSE))+(I88/100)</f>
        <v>29.83</v>
      </c>
      <c r="M88" s="34" t="s">
        <v>246</v>
      </c>
      <c r="Q88" s="31" t="e">
        <f>VLOOKUP(P88,'75'!$AT$3:$AU$5,2,FALSE)</f>
        <v>#N/A</v>
      </c>
      <c r="R88" s="30">
        <v>0.1</v>
      </c>
      <c r="S88" s="30" t="s">
        <v>158</v>
      </c>
      <c r="T88" s="31">
        <f>VLOOKUP(S88,'75'!$AI$12:$AJ$17,2,FALSE)</f>
        <v>1</v>
      </c>
      <c r="AB88" s="35" t="s">
        <v>1132</v>
      </c>
      <c r="AK88" s="89" t="e">
        <f t="shared" si="9"/>
        <v>#DIV/0!</v>
      </c>
      <c r="AL88" s="89" t="e">
        <f t="shared" si="10"/>
        <v>#DIV/0!</v>
      </c>
      <c r="AM88" s="89" t="e">
        <f t="shared" si="11"/>
        <v>#DIV/0!</v>
      </c>
      <c r="AN88" s="89" t="e">
        <f t="shared" si="12"/>
        <v>#DIV/0!</v>
      </c>
      <c r="AO88" s="89" t="e">
        <f t="shared" si="13"/>
        <v>#DIV/0!</v>
      </c>
      <c r="AP88" s="75" t="e">
        <f t="shared" si="14"/>
        <v>#DIV/0!</v>
      </c>
      <c r="AQ88" s="75" t="e">
        <f t="shared" si="15"/>
        <v>#DIV/0!</v>
      </c>
    </row>
    <row r="89" spans="5:55" hidden="1">
      <c r="E89" s="30">
        <v>17</v>
      </c>
      <c r="F89" s="30">
        <v>1</v>
      </c>
      <c r="G89" s="91" t="str">
        <f t="shared" si="8"/>
        <v>17-1</v>
      </c>
      <c r="H89" s="2">
        <v>0</v>
      </c>
      <c r="I89" s="2">
        <v>8</v>
      </c>
      <c r="J89" s="92" t="str">
        <f>IF(((VLOOKUP($G89,Depth_Lookup!$A$3:$J$561,9,FALSE))-(I89/100))&gt;=0,"Good","Too Long")</f>
        <v>Good</v>
      </c>
      <c r="K89" s="93">
        <f>(VLOOKUP($G89,Depth_Lookup!$A$3:$J$561,10,FALSE))+(H89/100)</f>
        <v>29.6</v>
      </c>
      <c r="L89" s="93">
        <f>(VLOOKUP($G89,Depth_Lookup!$A$3:$J$561,10,FALSE))+(I89/100)</f>
        <v>29.68</v>
      </c>
      <c r="M89" s="34" t="s">
        <v>246</v>
      </c>
      <c r="Q89" s="31" t="e">
        <f>VLOOKUP(P89,'75'!$AT$3:$AU$5,2,FALSE)</f>
        <v>#N/A</v>
      </c>
      <c r="R89" s="30">
        <v>0.1</v>
      </c>
      <c r="S89" s="30" t="s">
        <v>158</v>
      </c>
      <c r="T89" s="31">
        <f>VLOOKUP(S89,'75'!$AI$12:$AJ$17,2,FALSE)</f>
        <v>1</v>
      </c>
      <c r="AB89" s="35" t="s">
        <v>1133</v>
      </c>
      <c r="AK89" s="89" t="e">
        <f t="shared" si="9"/>
        <v>#DIV/0!</v>
      </c>
      <c r="AL89" s="89" t="e">
        <f t="shared" si="10"/>
        <v>#DIV/0!</v>
      </c>
      <c r="AM89" s="89" t="e">
        <f t="shared" si="11"/>
        <v>#DIV/0!</v>
      </c>
      <c r="AN89" s="89" t="e">
        <f t="shared" si="12"/>
        <v>#DIV/0!</v>
      </c>
      <c r="AO89" s="89" t="e">
        <f t="shared" si="13"/>
        <v>#DIV/0!</v>
      </c>
      <c r="AP89" s="75" t="e">
        <f t="shared" si="14"/>
        <v>#DIV/0!</v>
      </c>
      <c r="AQ89" s="75" t="e">
        <f t="shared" si="15"/>
        <v>#DIV/0!</v>
      </c>
    </row>
    <row r="90" spans="5:55" hidden="1">
      <c r="E90" s="30">
        <v>17</v>
      </c>
      <c r="F90" s="30">
        <v>1</v>
      </c>
      <c r="G90" s="91" t="str">
        <f t="shared" si="8"/>
        <v>17-1</v>
      </c>
      <c r="H90" s="2">
        <v>8</v>
      </c>
      <c r="I90" s="2">
        <v>26</v>
      </c>
      <c r="J90" s="92" t="str">
        <f>IF(((VLOOKUP($G90,Depth_Lookup!$A$3:$J$561,9,FALSE))-(I90/100))&gt;=0,"Good","Too Long")</f>
        <v>Good</v>
      </c>
      <c r="K90" s="93">
        <f>(VLOOKUP($G90,Depth_Lookup!$A$3:$J$561,10,FALSE))+(H90/100)</f>
        <v>29.68</v>
      </c>
      <c r="L90" s="93">
        <f>(VLOOKUP($G90,Depth_Lookup!$A$3:$J$561,10,FALSE))+(I90/100)</f>
        <v>29.860000000000003</v>
      </c>
      <c r="M90" s="34" t="s">
        <v>246</v>
      </c>
      <c r="Q90" s="31" t="e">
        <f>VLOOKUP(P90,'75'!$AT$3:$AU$5,2,FALSE)</f>
        <v>#N/A</v>
      </c>
      <c r="R90" s="30">
        <v>0.1</v>
      </c>
      <c r="S90" s="30" t="s">
        <v>159</v>
      </c>
      <c r="T90" s="31">
        <f>VLOOKUP(S90,'75'!$AI$12:$AJ$17,2,FALSE)</f>
        <v>2</v>
      </c>
      <c r="AB90" s="35" t="s">
        <v>1133</v>
      </c>
      <c r="AG90" s="30">
        <v>75</v>
      </c>
      <c r="AH90" s="30">
        <v>90</v>
      </c>
      <c r="AI90" s="30">
        <v>0.01</v>
      </c>
      <c r="AJ90" s="30">
        <v>345</v>
      </c>
      <c r="AK90" s="89">
        <f t="shared" si="9"/>
        <v>-105.00258815914867</v>
      </c>
      <c r="AL90" s="89">
        <f t="shared" si="10"/>
        <v>254.99741184085133</v>
      </c>
      <c r="AM90" s="89">
        <f t="shared" si="11"/>
        <v>14.510650463684401</v>
      </c>
      <c r="AN90" s="89">
        <f t="shared" si="12"/>
        <v>344.99741184085133</v>
      </c>
      <c r="AO90" s="89">
        <f t="shared" si="13"/>
        <v>75.489349536315601</v>
      </c>
      <c r="AP90" s="75">
        <f t="shared" si="14"/>
        <v>74.997411840851328</v>
      </c>
      <c r="AQ90" s="75">
        <f t="shared" si="15"/>
        <v>75.489349536315601</v>
      </c>
    </row>
    <row r="91" spans="5:55" hidden="1">
      <c r="E91" s="30">
        <v>17</v>
      </c>
      <c r="F91" s="30">
        <v>1</v>
      </c>
      <c r="G91" s="91" t="str">
        <f t="shared" si="8"/>
        <v>17-1</v>
      </c>
      <c r="H91" s="2">
        <v>29</v>
      </c>
      <c r="I91" s="2">
        <v>34</v>
      </c>
      <c r="J91" s="92" t="str">
        <f>IF(((VLOOKUP($G91,Depth_Lookup!$A$3:$J$561,9,FALSE))-(I91/100))&gt;=0,"Good","Too Long")</f>
        <v>Good</v>
      </c>
      <c r="K91" s="93">
        <f>(VLOOKUP($G91,Depth_Lookup!$A$3:$J$561,10,FALSE))+(H91/100)</f>
        <v>29.89</v>
      </c>
      <c r="L91" s="93">
        <f>(VLOOKUP($G91,Depth_Lookup!$A$3:$J$561,10,FALSE))+(I91/100)</f>
        <v>29.94</v>
      </c>
      <c r="M91" s="34" t="s">
        <v>246</v>
      </c>
      <c r="Q91" s="31" t="e">
        <f>VLOOKUP(P91,'75'!$AT$3:$AU$5,2,FALSE)</f>
        <v>#N/A</v>
      </c>
      <c r="R91" s="30">
        <v>0.1</v>
      </c>
      <c r="S91" s="30" t="s">
        <v>159</v>
      </c>
      <c r="T91" s="31">
        <f>VLOOKUP(S91,'75'!$AI$12:$AJ$17,2,FALSE)</f>
        <v>2</v>
      </c>
      <c r="AB91" s="35" t="s">
        <v>1133</v>
      </c>
      <c r="AG91" s="30">
        <v>45</v>
      </c>
      <c r="AH91" s="30">
        <v>270</v>
      </c>
      <c r="AI91" s="30">
        <v>0.01</v>
      </c>
      <c r="AJ91" s="30">
        <v>0.1</v>
      </c>
      <c r="AK91" s="89">
        <f t="shared" si="9"/>
        <v>90.109999981722979</v>
      </c>
      <c r="AL91" s="89">
        <f t="shared" si="10"/>
        <v>90.109999981722979</v>
      </c>
      <c r="AM91" s="89">
        <f t="shared" si="11"/>
        <v>44.999947203775243</v>
      </c>
      <c r="AN91" s="89">
        <f t="shared" si="12"/>
        <v>180.10999998172298</v>
      </c>
      <c r="AO91" s="89">
        <f t="shared" si="13"/>
        <v>45.000052796224757</v>
      </c>
      <c r="AP91" s="75">
        <f t="shared" si="14"/>
        <v>270.10999998172298</v>
      </c>
      <c r="AQ91" s="75">
        <f t="shared" si="15"/>
        <v>45.000052796224757</v>
      </c>
    </row>
    <row r="92" spans="5:55" hidden="1">
      <c r="E92" s="30">
        <v>17</v>
      </c>
      <c r="F92" s="30">
        <v>1</v>
      </c>
      <c r="G92" s="91" t="str">
        <f t="shared" si="8"/>
        <v>17-1</v>
      </c>
      <c r="H92" s="2">
        <v>34</v>
      </c>
      <c r="I92" s="2">
        <v>52</v>
      </c>
      <c r="J92" s="92" t="str">
        <f>IF(((VLOOKUP($G92,Depth_Lookup!$A$3:$J$561,9,FALSE))-(I92/100))&gt;=0,"Good","Too Long")</f>
        <v>Good</v>
      </c>
      <c r="K92" s="93">
        <f>(VLOOKUP($G92,Depth_Lookup!$A$3:$J$561,10,FALSE))+(H92/100)</f>
        <v>29.94</v>
      </c>
      <c r="L92" s="93">
        <f>(VLOOKUP($G92,Depth_Lookup!$A$3:$J$561,10,FALSE))+(I92/100)</f>
        <v>30.12</v>
      </c>
      <c r="M92" s="34" t="s">
        <v>246</v>
      </c>
      <c r="Q92" s="31" t="e">
        <f>VLOOKUP(P92,'75'!$AT$3:$AU$5,2,FALSE)</f>
        <v>#N/A</v>
      </c>
      <c r="R92" s="30">
        <v>0.1</v>
      </c>
      <c r="S92" s="30" t="s">
        <v>159</v>
      </c>
      <c r="T92" s="31">
        <f>VLOOKUP(S92,'75'!$AI$12:$AJ$17,2,FALSE)</f>
        <v>2</v>
      </c>
      <c r="AB92" s="35" t="s">
        <v>1134</v>
      </c>
      <c r="AK92" s="89" t="e">
        <f t="shared" si="9"/>
        <v>#DIV/0!</v>
      </c>
      <c r="AL92" s="89" t="e">
        <f t="shared" si="10"/>
        <v>#DIV/0!</v>
      </c>
      <c r="AM92" s="89" t="e">
        <f t="shared" si="11"/>
        <v>#DIV/0!</v>
      </c>
      <c r="AN92" s="89" t="e">
        <f t="shared" si="12"/>
        <v>#DIV/0!</v>
      </c>
      <c r="AO92" s="89" t="e">
        <f t="shared" si="13"/>
        <v>#DIV/0!</v>
      </c>
      <c r="AP92" s="75" t="e">
        <f t="shared" si="14"/>
        <v>#DIV/0!</v>
      </c>
      <c r="AQ92" s="75" t="e">
        <f t="shared" si="15"/>
        <v>#DIV/0!</v>
      </c>
    </row>
    <row r="93" spans="5:55" hidden="1">
      <c r="E93" s="30">
        <v>17</v>
      </c>
      <c r="F93" s="30">
        <v>1</v>
      </c>
      <c r="G93" s="91" t="str">
        <f t="shared" si="8"/>
        <v>17-1</v>
      </c>
      <c r="H93" s="2">
        <v>52</v>
      </c>
      <c r="I93" s="2">
        <v>72</v>
      </c>
      <c r="J93" s="92" t="str">
        <f>IF(((VLOOKUP($G93,Depth_Lookup!$A$3:$J$561,9,FALSE))-(I93/100))&gt;=0,"Good","Too Long")</f>
        <v>Good</v>
      </c>
      <c r="K93" s="93">
        <f>(VLOOKUP($G93,Depth_Lookup!$A$3:$J$561,10,FALSE))+(H93/100)</f>
        <v>30.12</v>
      </c>
      <c r="L93" s="93">
        <f>(VLOOKUP($G93,Depth_Lookup!$A$3:$J$561,10,FALSE))+(I93/100)</f>
        <v>30.32</v>
      </c>
      <c r="M93" s="34" t="s">
        <v>246</v>
      </c>
      <c r="Q93" s="31" t="e">
        <f>VLOOKUP(P93,'75'!$AT$3:$AU$5,2,FALSE)</f>
        <v>#N/A</v>
      </c>
      <c r="R93" s="30">
        <v>0.1</v>
      </c>
      <c r="S93" s="30" t="s">
        <v>159</v>
      </c>
      <c r="T93" s="31">
        <f>VLOOKUP(S93,'75'!$AI$12:$AJ$17,2,FALSE)</f>
        <v>2</v>
      </c>
      <c r="AB93" s="35" t="s">
        <v>1133</v>
      </c>
      <c r="AK93" s="89" t="e">
        <f t="shared" si="9"/>
        <v>#DIV/0!</v>
      </c>
      <c r="AL93" s="89" t="e">
        <f t="shared" si="10"/>
        <v>#DIV/0!</v>
      </c>
      <c r="AM93" s="89" t="e">
        <f t="shared" si="11"/>
        <v>#DIV/0!</v>
      </c>
      <c r="AN93" s="89" t="e">
        <f t="shared" si="12"/>
        <v>#DIV/0!</v>
      </c>
      <c r="AO93" s="89" t="e">
        <f t="shared" si="13"/>
        <v>#DIV/0!</v>
      </c>
      <c r="AP93" s="75" t="e">
        <f t="shared" si="14"/>
        <v>#DIV/0!</v>
      </c>
      <c r="AQ93" s="75" t="e">
        <f t="shared" si="15"/>
        <v>#DIV/0!</v>
      </c>
    </row>
    <row r="94" spans="5:55" hidden="1">
      <c r="E94" s="30">
        <v>17</v>
      </c>
      <c r="F94" s="30">
        <v>2</v>
      </c>
      <c r="G94" s="91" t="str">
        <f t="shared" si="8"/>
        <v>17-2</v>
      </c>
      <c r="H94" s="2">
        <v>0</v>
      </c>
      <c r="I94" s="2">
        <v>60</v>
      </c>
      <c r="J94" s="92" t="str">
        <f>IF(((VLOOKUP($G94,Depth_Lookup!$A$3:$J$561,9,FALSE))-(I94/100))&gt;=0,"Good","Too Long")</f>
        <v>Good</v>
      </c>
      <c r="K94" s="93">
        <f>(VLOOKUP($G94,Depth_Lookup!$A$3:$J$561,10,FALSE))+(H94/100)</f>
        <v>30.5</v>
      </c>
      <c r="L94" s="93">
        <f>(VLOOKUP($G94,Depth_Lookup!$A$3:$J$561,10,FALSE))+(I94/100)</f>
        <v>31.1</v>
      </c>
      <c r="M94" s="34" t="s">
        <v>246</v>
      </c>
      <c r="Q94" s="31" t="e">
        <f>VLOOKUP(P94,'75'!$AT$3:$AU$5,2,FALSE)</f>
        <v>#N/A</v>
      </c>
      <c r="R94" s="30">
        <v>0.1</v>
      </c>
      <c r="S94" s="30" t="s">
        <v>159</v>
      </c>
      <c r="T94" s="31">
        <f>VLOOKUP(S94,'75'!$AI$12:$AJ$17,2,FALSE)</f>
        <v>2</v>
      </c>
      <c r="AB94" s="35" t="s">
        <v>1124</v>
      </c>
      <c r="AG94" s="30">
        <v>10</v>
      </c>
      <c r="AH94" s="30">
        <v>270</v>
      </c>
      <c r="AI94" s="30">
        <v>10</v>
      </c>
      <c r="AJ94" s="30">
        <v>180</v>
      </c>
      <c r="AK94" s="89">
        <f t="shared" si="9"/>
        <v>45</v>
      </c>
      <c r="AL94" s="89">
        <f t="shared" si="10"/>
        <v>45</v>
      </c>
      <c r="AM94" s="89">
        <f t="shared" si="11"/>
        <v>75.998057834483077</v>
      </c>
      <c r="AN94" s="89">
        <f t="shared" si="12"/>
        <v>135</v>
      </c>
      <c r="AO94" s="89">
        <f t="shared" si="13"/>
        <v>14.001942165516923</v>
      </c>
      <c r="AP94" s="75">
        <f t="shared" si="14"/>
        <v>225</v>
      </c>
      <c r="AQ94" s="75">
        <f t="shared" si="15"/>
        <v>14.001942165516923</v>
      </c>
    </row>
    <row r="95" spans="5:55" hidden="1">
      <c r="E95" s="30">
        <v>17</v>
      </c>
      <c r="F95" s="30">
        <v>2</v>
      </c>
      <c r="G95" s="91" t="str">
        <f t="shared" si="8"/>
        <v>17-2</v>
      </c>
      <c r="H95" s="2">
        <v>76</v>
      </c>
      <c r="I95" s="2">
        <v>96</v>
      </c>
      <c r="J95" s="92" t="str">
        <f>IF(((VLOOKUP($G95,Depth_Lookup!$A$3:$J$561,9,FALSE))-(I95/100))&gt;=0,"Good","Too Long")</f>
        <v>Good</v>
      </c>
      <c r="K95" s="93">
        <f>(VLOOKUP($G95,Depth_Lookup!$A$3:$J$561,10,FALSE))+(H95/100)</f>
        <v>31.26</v>
      </c>
      <c r="L95" s="93">
        <f>(VLOOKUP($G95,Depth_Lookup!$A$3:$J$561,10,FALSE))+(I95/100)</f>
        <v>31.46</v>
      </c>
      <c r="M95" s="34" t="s">
        <v>246</v>
      </c>
      <c r="Q95" s="31" t="e">
        <f>VLOOKUP(P95,'75'!$AT$3:$AU$5,2,FALSE)</f>
        <v>#N/A</v>
      </c>
      <c r="R95" s="30">
        <v>0.1</v>
      </c>
      <c r="S95" s="30" t="s">
        <v>159</v>
      </c>
      <c r="T95" s="31">
        <f>VLOOKUP(S95,'75'!$AI$12:$AJ$17,2,FALSE)</f>
        <v>2</v>
      </c>
      <c r="AB95" s="35" t="s">
        <v>1124</v>
      </c>
      <c r="AG95" s="30">
        <v>36</v>
      </c>
      <c r="AH95" s="30">
        <v>270</v>
      </c>
      <c r="AI95" s="30">
        <v>30</v>
      </c>
      <c r="AJ95" s="30">
        <v>0</v>
      </c>
      <c r="AK95" s="89">
        <f t="shared" si="9"/>
        <v>128.47256690671867</v>
      </c>
      <c r="AL95" s="89">
        <f t="shared" si="10"/>
        <v>128.47256690671867</v>
      </c>
      <c r="AM95" s="89">
        <f t="shared" si="11"/>
        <v>47.138460679287718</v>
      </c>
      <c r="AN95" s="89">
        <f t="shared" si="12"/>
        <v>218.47256690671867</v>
      </c>
      <c r="AO95" s="89">
        <f t="shared" si="13"/>
        <v>42.861539320712282</v>
      </c>
      <c r="AP95" s="75">
        <f t="shared" si="14"/>
        <v>308.47256690671867</v>
      </c>
      <c r="AQ95" s="75">
        <f t="shared" si="15"/>
        <v>42.861539320712282</v>
      </c>
    </row>
    <row r="96" spans="5:55" hidden="1">
      <c r="E96" s="30">
        <v>17</v>
      </c>
      <c r="F96" s="30">
        <v>3</v>
      </c>
      <c r="G96" s="91" t="str">
        <f t="shared" si="8"/>
        <v>17-3</v>
      </c>
      <c r="H96" s="2">
        <v>0</v>
      </c>
      <c r="I96" s="2">
        <v>17</v>
      </c>
      <c r="J96" s="92" t="str">
        <f>IF(((VLOOKUP($G96,Depth_Lookup!$A$3:$J$561,9,FALSE))-(I96/100))&gt;=0,"Good","Too Long")</f>
        <v>Good</v>
      </c>
      <c r="K96" s="93">
        <f>(VLOOKUP($G96,Depth_Lookup!$A$3:$J$561,10,FALSE))+(H96/100)</f>
        <v>31.465</v>
      </c>
      <c r="L96" s="93">
        <f>(VLOOKUP($G96,Depth_Lookup!$A$3:$J$561,10,FALSE))+(I96/100)</f>
        <v>31.635000000000002</v>
      </c>
      <c r="M96" s="34" t="s">
        <v>246</v>
      </c>
      <c r="Q96" s="31" t="e">
        <f>VLOOKUP(P96,'75'!$AT$3:$AU$5,2,FALSE)</f>
        <v>#N/A</v>
      </c>
      <c r="R96" s="30">
        <v>0.1</v>
      </c>
      <c r="S96" s="30" t="s">
        <v>158</v>
      </c>
      <c r="T96" s="31">
        <f>VLOOKUP(S96,'75'!$AI$12:$AJ$17,2,FALSE)</f>
        <v>1</v>
      </c>
      <c r="AB96" s="35" t="s">
        <v>1135</v>
      </c>
      <c r="AK96" s="89" t="e">
        <f t="shared" si="9"/>
        <v>#DIV/0!</v>
      </c>
      <c r="AL96" s="89" t="e">
        <f t="shared" si="10"/>
        <v>#DIV/0!</v>
      </c>
      <c r="AM96" s="89" t="e">
        <f t="shared" si="11"/>
        <v>#DIV/0!</v>
      </c>
      <c r="AN96" s="89" t="e">
        <f t="shared" si="12"/>
        <v>#DIV/0!</v>
      </c>
      <c r="AO96" s="89" t="e">
        <f t="shared" si="13"/>
        <v>#DIV/0!</v>
      </c>
      <c r="AP96" s="75" t="e">
        <f t="shared" si="14"/>
        <v>#DIV/0!</v>
      </c>
      <c r="AQ96" s="75" t="e">
        <f t="shared" si="15"/>
        <v>#DIV/0!</v>
      </c>
    </row>
    <row r="97" spans="5:43" hidden="1">
      <c r="E97" s="30">
        <v>17</v>
      </c>
      <c r="F97" s="30">
        <v>3</v>
      </c>
      <c r="G97" s="91" t="str">
        <f t="shared" si="8"/>
        <v>17-3</v>
      </c>
      <c r="H97" s="2">
        <v>54</v>
      </c>
      <c r="I97" s="2">
        <v>55</v>
      </c>
      <c r="J97" s="92" t="str">
        <f>IF(((VLOOKUP($G97,Depth_Lookup!$A$3:$J$561,9,FALSE))-(I97/100))&gt;=0,"Good","Too Long")</f>
        <v>Good</v>
      </c>
      <c r="K97" s="93">
        <f>(VLOOKUP($G97,Depth_Lookup!$A$3:$J$561,10,FALSE))+(H97/100)</f>
        <v>32.005000000000003</v>
      </c>
      <c r="L97" s="93">
        <f>(VLOOKUP($G97,Depth_Lookup!$A$3:$J$561,10,FALSE))+(I97/100)</f>
        <v>32.015000000000001</v>
      </c>
      <c r="M97" s="34" t="s">
        <v>246</v>
      </c>
      <c r="Q97" s="31" t="e">
        <f>VLOOKUP(P97,'75'!$AT$3:$AU$5,2,FALSE)</f>
        <v>#N/A</v>
      </c>
      <c r="R97" s="30">
        <v>0.1</v>
      </c>
      <c r="S97" s="30" t="s">
        <v>158</v>
      </c>
      <c r="T97" s="31">
        <f>VLOOKUP(S97,'75'!$AI$12:$AJ$17,2,FALSE)</f>
        <v>1</v>
      </c>
      <c r="AB97" s="35" t="s">
        <v>1124</v>
      </c>
      <c r="AK97" s="89" t="e">
        <f t="shared" si="9"/>
        <v>#DIV/0!</v>
      </c>
      <c r="AL97" s="89" t="e">
        <f t="shared" si="10"/>
        <v>#DIV/0!</v>
      </c>
      <c r="AM97" s="89" t="e">
        <f t="shared" si="11"/>
        <v>#DIV/0!</v>
      </c>
      <c r="AN97" s="89" t="e">
        <f t="shared" si="12"/>
        <v>#DIV/0!</v>
      </c>
      <c r="AO97" s="89" t="e">
        <f t="shared" si="13"/>
        <v>#DIV/0!</v>
      </c>
      <c r="AP97" s="75" t="e">
        <f t="shared" si="14"/>
        <v>#DIV/0!</v>
      </c>
      <c r="AQ97" s="75" t="e">
        <f t="shared" si="15"/>
        <v>#DIV/0!</v>
      </c>
    </row>
    <row r="98" spans="5:43" hidden="1">
      <c r="E98" s="30">
        <v>17</v>
      </c>
      <c r="F98" s="30">
        <v>3</v>
      </c>
      <c r="G98" s="91" t="str">
        <f t="shared" si="8"/>
        <v>17-3</v>
      </c>
      <c r="H98" s="2">
        <v>71</v>
      </c>
      <c r="I98" s="2">
        <v>74</v>
      </c>
      <c r="J98" s="92" t="str">
        <f>IF(((VLOOKUP($G98,Depth_Lookup!$A$3:$J$561,9,FALSE))-(I98/100))&gt;=0,"Good","Too Long")</f>
        <v>Good</v>
      </c>
      <c r="K98" s="93">
        <f>(VLOOKUP($G98,Depth_Lookup!$A$3:$J$561,10,FALSE))+(H98/100)</f>
        <v>32.174999999999997</v>
      </c>
      <c r="L98" s="93">
        <f>(VLOOKUP($G98,Depth_Lookup!$A$3:$J$561,10,FALSE))+(I98/100)</f>
        <v>32.204999999999998</v>
      </c>
      <c r="M98" s="34" t="s">
        <v>246</v>
      </c>
      <c r="Q98" s="31" t="e">
        <f>VLOOKUP(P98,'75'!$AT$3:$AU$5,2,FALSE)</f>
        <v>#N/A</v>
      </c>
      <c r="R98" s="30">
        <v>0.1</v>
      </c>
      <c r="S98" s="30" t="s">
        <v>158</v>
      </c>
      <c r="T98" s="31">
        <f>VLOOKUP(S98,'75'!$AI$12:$AJ$17,2,FALSE)</f>
        <v>1</v>
      </c>
      <c r="AB98" s="35" t="s">
        <v>1124</v>
      </c>
      <c r="AK98" s="89" t="e">
        <f t="shared" si="9"/>
        <v>#DIV/0!</v>
      </c>
      <c r="AL98" s="89" t="e">
        <f t="shared" si="10"/>
        <v>#DIV/0!</v>
      </c>
      <c r="AM98" s="89" t="e">
        <f t="shared" si="11"/>
        <v>#DIV/0!</v>
      </c>
      <c r="AN98" s="89" t="e">
        <f t="shared" si="12"/>
        <v>#DIV/0!</v>
      </c>
      <c r="AO98" s="89" t="e">
        <f t="shared" si="13"/>
        <v>#DIV/0!</v>
      </c>
      <c r="AP98" s="75" t="e">
        <f t="shared" si="14"/>
        <v>#DIV/0!</v>
      </c>
      <c r="AQ98" s="75" t="e">
        <f t="shared" si="15"/>
        <v>#DIV/0!</v>
      </c>
    </row>
    <row r="99" spans="5:43" hidden="1">
      <c r="E99" s="30">
        <v>17</v>
      </c>
      <c r="F99" s="30">
        <v>4</v>
      </c>
      <c r="G99" s="91" t="str">
        <f t="shared" si="8"/>
        <v>17-4</v>
      </c>
      <c r="H99" s="2">
        <v>11</v>
      </c>
      <c r="I99" s="2">
        <v>12</v>
      </c>
      <c r="J99" s="92" t="str">
        <f>IF(((VLOOKUP($G99,Depth_Lookup!$A$3:$J$561,9,FALSE))-(I99/100))&gt;=0,"Good","Too Long")</f>
        <v>Good</v>
      </c>
      <c r="K99" s="93">
        <f>(VLOOKUP($G99,Depth_Lookup!$A$3:$J$561,10,FALSE))+(H99/100)</f>
        <v>32.369999999999997</v>
      </c>
      <c r="L99" s="93">
        <f>(VLOOKUP($G99,Depth_Lookup!$A$3:$J$561,10,FALSE))+(I99/100)</f>
        <v>32.379999999999995</v>
      </c>
      <c r="M99" s="34" t="s">
        <v>246</v>
      </c>
      <c r="Q99" s="31" t="e">
        <f>VLOOKUP(P99,'75'!$AT$3:$AU$5,2,FALSE)</f>
        <v>#N/A</v>
      </c>
      <c r="R99" s="30">
        <v>0.1</v>
      </c>
      <c r="S99" s="30" t="s">
        <v>158</v>
      </c>
      <c r="T99" s="31">
        <f>VLOOKUP(S99,'75'!$AI$12:$AJ$17,2,FALSE)</f>
        <v>1</v>
      </c>
      <c r="AB99" s="35" t="s">
        <v>1124</v>
      </c>
      <c r="AK99" s="89" t="e">
        <f t="shared" si="9"/>
        <v>#DIV/0!</v>
      </c>
      <c r="AL99" s="89" t="e">
        <f t="shared" si="10"/>
        <v>#DIV/0!</v>
      </c>
      <c r="AM99" s="89" t="e">
        <f t="shared" si="11"/>
        <v>#DIV/0!</v>
      </c>
      <c r="AN99" s="89" t="e">
        <f t="shared" si="12"/>
        <v>#DIV/0!</v>
      </c>
      <c r="AO99" s="89" t="e">
        <f t="shared" si="13"/>
        <v>#DIV/0!</v>
      </c>
      <c r="AP99" s="75" t="e">
        <f t="shared" si="14"/>
        <v>#DIV/0!</v>
      </c>
      <c r="AQ99" s="75" t="e">
        <f t="shared" si="15"/>
        <v>#DIV/0!</v>
      </c>
    </row>
    <row r="100" spans="5:43" hidden="1">
      <c r="E100" s="30">
        <v>17</v>
      </c>
      <c r="F100" s="30">
        <v>4</v>
      </c>
      <c r="G100" s="91" t="str">
        <f t="shared" si="8"/>
        <v>17-4</v>
      </c>
      <c r="H100" s="2">
        <v>14</v>
      </c>
      <c r="I100" s="2">
        <v>15</v>
      </c>
      <c r="J100" s="92" t="str">
        <f>IF(((VLOOKUP($G100,Depth_Lookup!$A$3:$J$561,9,FALSE))-(I100/100))&gt;=0,"Good","Too Long")</f>
        <v>Good</v>
      </c>
      <c r="K100" s="93">
        <f>(VLOOKUP($G100,Depth_Lookup!$A$3:$J$561,10,FALSE))+(H100/100)</f>
        <v>32.4</v>
      </c>
      <c r="L100" s="93">
        <f>(VLOOKUP($G100,Depth_Lookup!$A$3:$J$561,10,FALSE))+(I100/100)</f>
        <v>32.409999999999997</v>
      </c>
      <c r="M100" s="34" t="s">
        <v>246</v>
      </c>
      <c r="Q100" s="31" t="e">
        <f>VLOOKUP(P100,'75'!$AT$3:$AU$5,2,FALSE)</f>
        <v>#N/A</v>
      </c>
      <c r="R100" s="30">
        <v>0.1</v>
      </c>
      <c r="S100" s="30" t="s">
        <v>158</v>
      </c>
      <c r="T100" s="31">
        <f>VLOOKUP(S100,'75'!$AI$12:$AJ$17,2,FALSE)</f>
        <v>1</v>
      </c>
      <c r="AB100" s="35" t="s">
        <v>1124</v>
      </c>
      <c r="AG100" s="30">
        <v>15</v>
      </c>
      <c r="AH100" s="30">
        <v>270</v>
      </c>
      <c r="AI100" s="30">
        <v>30</v>
      </c>
      <c r="AJ100" s="30">
        <v>180</v>
      </c>
      <c r="AK100" s="89">
        <f t="shared" si="9"/>
        <v>24.896090638982912</v>
      </c>
      <c r="AL100" s="89">
        <f t="shared" si="10"/>
        <v>24.896090638982912</v>
      </c>
      <c r="AM100" s="89">
        <f t="shared" si="11"/>
        <v>57.523315761554763</v>
      </c>
      <c r="AN100" s="89">
        <f t="shared" si="12"/>
        <v>114.89609063898291</v>
      </c>
      <c r="AO100" s="89">
        <f t="shared" si="13"/>
        <v>32.476684238445237</v>
      </c>
      <c r="AP100" s="75">
        <f t="shared" si="14"/>
        <v>204.89609063898291</v>
      </c>
      <c r="AQ100" s="75">
        <f t="shared" si="15"/>
        <v>32.476684238445237</v>
      </c>
    </row>
    <row r="101" spans="5:43" hidden="1">
      <c r="E101" s="30">
        <v>17</v>
      </c>
      <c r="F101" s="30">
        <v>4</v>
      </c>
      <c r="G101" s="91" t="str">
        <f t="shared" si="8"/>
        <v>17-4</v>
      </c>
      <c r="H101" s="2">
        <v>24</v>
      </c>
      <c r="I101" s="2">
        <v>25</v>
      </c>
      <c r="J101" s="92" t="str">
        <f>IF(((VLOOKUP($G101,Depth_Lookup!$A$3:$J$561,9,FALSE))-(I101/100))&gt;=0,"Good","Too Long")</f>
        <v>Good</v>
      </c>
      <c r="K101" s="93">
        <f>(VLOOKUP($G101,Depth_Lookup!$A$3:$J$561,10,FALSE))+(H101/100)</f>
        <v>32.5</v>
      </c>
      <c r="L101" s="93">
        <f>(VLOOKUP($G101,Depth_Lookup!$A$3:$J$561,10,FALSE))+(I101/100)</f>
        <v>32.51</v>
      </c>
      <c r="M101" s="34" t="s">
        <v>246</v>
      </c>
      <c r="Q101" s="31" t="e">
        <f>VLOOKUP(P101,'75'!$AT$3:$AU$5,2,FALSE)</f>
        <v>#N/A</v>
      </c>
      <c r="R101" s="30">
        <v>0.1</v>
      </c>
      <c r="S101" s="30" t="s">
        <v>158</v>
      </c>
      <c r="T101" s="31">
        <f>VLOOKUP(S101,'75'!$AI$12:$AJ$17,2,FALSE)</f>
        <v>1</v>
      </c>
      <c r="AB101" s="35" t="s">
        <v>597</v>
      </c>
      <c r="AK101" s="89" t="e">
        <f t="shared" si="9"/>
        <v>#DIV/0!</v>
      </c>
      <c r="AL101" s="89" t="e">
        <f t="shared" si="10"/>
        <v>#DIV/0!</v>
      </c>
      <c r="AM101" s="89" t="e">
        <f t="shared" si="11"/>
        <v>#DIV/0!</v>
      </c>
      <c r="AN101" s="89" t="e">
        <f t="shared" si="12"/>
        <v>#DIV/0!</v>
      </c>
      <c r="AO101" s="89" t="e">
        <f t="shared" si="13"/>
        <v>#DIV/0!</v>
      </c>
      <c r="AP101" s="75" t="e">
        <f t="shared" si="14"/>
        <v>#DIV/0!</v>
      </c>
      <c r="AQ101" s="75" t="e">
        <f t="shared" si="15"/>
        <v>#DIV/0!</v>
      </c>
    </row>
    <row r="102" spans="5:43" hidden="1">
      <c r="E102" s="30">
        <v>17</v>
      </c>
      <c r="F102" s="30">
        <v>4</v>
      </c>
      <c r="G102" s="91" t="str">
        <f t="shared" si="8"/>
        <v>17-4</v>
      </c>
      <c r="H102" s="2">
        <v>30</v>
      </c>
      <c r="I102" s="2">
        <v>31</v>
      </c>
      <c r="J102" s="92" t="str">
        <f>IF(((VLOOKUP($G102,Depth_Lookup!$A$3:$J$561,9,FALSE))-(I102/100))&gt;=0,"Good","Too Long")</f>
        <v>Good</v>
      </c>
      <c r="K102" s="93">
        <f>(VLOOKUP($G102,Depth_Lookup!$A$3:$J$561,10,FALSE))+(H102/100)</f>
        <v>32.559999999999995</v>
      </c>
      <c r="L102" s="93">
        <f>(VLOOKUP($G102,Depth_Lookup!$A$3:$J$561,10,FALSE))+(I102/100)</f>
        <v>32.57</v>
      </c>
      <c r="M102" s="34" t="s">
        <v>246</v>
      </c>
      <c r="Q102" s="31" t="e">
        <f>VLOOKUP(P102,'75'!$AT$3:$AU$5,2,FALSE)</f>
        <v>#N/A</v>
      </c>
      <c r="R102" s="30">
        <v>0.1</v>
      </c>
      <c r="S102" s="30" t="s">
        <v>158</v>
      </c>
      <c r="T102" s="31">
        <f>VLOOKUP(S102,'75'!$AI$12:$AJ$17,2,FALSE)</f>
        <v>1</v>
      </c>
      <c r="AB102" s="35" t="s">
        <v>597</v>
      </c>
      <c r="AK102" s="89" t="e">
        <f t="shared" si="9"/>
        <v>#DIV/0!</v>
      </c>
      <c r="AL102" s="89" t="e">
        <f t="shared" si="10"/>
        <v>#DIV/0!</v>
      </c>
      <c r="AM102" s="89" t="e">
        <f t="shared" si="11"/>
        <v>#DIV/0!</v>
      </c>
      <c r="AN102" s="89" t="e">
        <f t="shared" si="12"/>
        <v>#DIV/0!</v>
      </c>
      <c r="AO102" s="89" t="e">
        <f t="shared" si="13"/>
        <v>#DIV/0!</v>
      </c>
      <c r="AP102" s="75" t="e">
        <f t="shared" si="14"/>
        <v>#DIV/0!</v>
      </c>
      <c r="AQ102" s="75" t="e">
        <f t="shared" si="15"/>
        <v>#DIV/0!</v>
      </c>
    </row>
    <row r="103" spans="5:43" hidden="1">
      <c r="E103" s="30">
        <v>17</v>
      </c>
      <c r="F103" s="30">
        <v>4</v>
      </c>
      <c r="G103" s="91" t="str">
        <f t="shared" si="8"/>
        <v>17-4</v>
      </c>
      <c r="H103" s="2">
        <v>39</v>
      </c>
      <c r="I103" s="2">
        <v>40</v>
      </c>
      <c r="J103" s="92" t="str">
        <f>IF(((VLOOKUP($G103,Depth_Lookup!$A$3:$J$561,9,FALSE))-(I103/100))&gt;=0,"Good","Too Long")</f>
        <v>Good</v>
      </c>
      <c r="K103" s="93">
        <f>(VLOOKUP($G103,Depth_Lookup!$A$3:$J$561,10,FALSE))+(H103/100)</f>
        <v>32.65</v>
      </c>
      <c r="L103" s="93">
        <f>(VLOOKUP($G103,Depth_Lookup!$A$3:$J$561,10,FALSE))+(I103/100)</f>
        <v>32.659999999999997</v>
      </c>
      <c r="M103" s="34" t="s">
        <v>246</v>
      </c>
      <c r="Q103" s="31" t="e">
        <f>VLOOKUP(P103,'75'!$AT$3:$AU$5,2,FALSE)</f>
        <v>#N/A</v>
      </c>
      <c r="R103" s="30">
        <v>0.1</v>
      </c>
      <c r="S103" s="30" t="s">
        <v>158</v>
      </c>
      <c r="T103" s="31">
        <f>VLOOKUP(S103,'75'!$AI$12:$AJ$17,2,FALSE)</f>
        <v>1</v>
      </c>
      <c r="AB103" s="35" t="s">
        <v>1124</v>
      </c>
      <c r="AK103" s="89" t="e">
        <f t="shared" si="9"/>
        <v>#DIV/0!</v>
      </c>
      <c r="AL103" s="89" t="e">
        <f t="shared" si="10"/>
        <v>#DIV/0!</v>
      </c>
      <c r="AM103" s="89" t="e">
        <f t="shared" si="11"/>
        <v>#DIV/0!</v>
      </c>
      <c r="AN103" s="89" t="e">
        <f t="shared" si="12"/>
        <v>#DIV/0!</v>
      </c>
      <c r="AO103" s="89" t="e">
        <f t="shared" si="13"/>
        <v>#DIV/0!</v>
      </c>
      <c r="AP103" s="75" t="e">
        <f t="shared" si="14"/>
        <v>#DIV/0!</v>
      </c>
      <c r="AQ103" s="75" t="e">
        <f t="shared" si="15"/>
        <v>#DIV/0!</v>
      </c>
    </row>
    <row r="104" spans="5:43" hidden="1">
      <c r="E104" s="30">
        <v>17</v>
      </c>
      <c r="F104" s="30">
        <v>4</v>
      </c>
      <c r="G104" s="91" t="str">
        <f t="shared" si="8"/>
        <v>17-4</v>
      </c>
      <c r="H104" s="2">
        <v>40</v>
      </c>
      <c r="I104" s="2">
        <v>54</v>
      </c>
      <c r="J104" s="92" t="str">
        <f>IF(((VLOOKUP($G104,Depth_Lookup!$A$3:$J$561,9,FALSE))-(I104/100))&gt;=0,"Good","Too Long")</f>
        <v>Good</v>
      </c>
      <c r="K104" s="93">
        <f>(VLOOKUP($G104,Depth_Lookup!$A$3:$J$561,10,FALSE))+(H104/100)</f>
        <v>32.659999999999997</v>
      </c>
      <c r="L104" s="93">
        <f>(VLOOKUP($G104,Depth_Lookup!$A$3:$J$561,10,FALSE))+(I104/100)</f>
        <v>32.799999999999997</v>
      </c>
      <c r="M104" s="34" t="s">
        <v>246</v>
      </c>
      <c r="Q104" s="31" t="e">
        <f>VLOOKUP(P104,'75'!$AT$3:$AU$5,2,FALSE)</f>
        <v>#N/A</v>
      </c>
      <c r="R104" s="30">
        <v>0.1</v>
      </c>
      <c r="S104" s="30" t="s">
        <v>158</v>
      </c>
      <c r="T104" s="31">
        <f>VLOOKUP(S104,'75'!$AI$12:$AJ$17,2,FALSE)</f>
        <v>1</v>
      </c>
      <c r="AB104" s="35" t="s">
        <v>1124</v>
      </c>
      <c r="AG104" s="30">
        <v>70</v>
      </c>
      <c r="AH104" s="30">
        <v>270</v>
      </c>
      <c r="AI104" s="30">
        <v>70</v>
      </c>
      <c r="AJ104" s="30">
        <v>180</v>
      </c>
      <c r="AK104" s="89">
        <f t="shared" si="9"/>
        <v>45</v>
      </c>
      <c r="AL104" s="89">
        <f t="shared" si="10"/>
        <v>45</v>
      </c>
      <c r="AM104" s="89">
        <f t="shared" si="11"/>
        <v>14.432755043267385</v>
      </c>
      <c r="AN104" s="89">
        <f t="shared" si="12"/>
        <v>135</v>
      </c>
      <c r="AO104" s="89">
        <f t="shared" si="13"/>
        <v>75.567244956732623</v>
      </c>
      <c r="AP104" s="75">
        <f t="shared" si="14"/>
        <v>225</v>
      </c>
      <c r="AQ104" s="75">
        <f t="shared" si="15"/>
        <v>75.567244956732623</v>
      </c>
    </row>
    <row r="105" spans="5:43" hidden="1">
      <c r="E105" s="30">
        <v>18</v>
      </c>
      <c r="F105" s="30">
        <v>1</v>
      </c>
      <c r="G105" s="91" t="str">
        <f t="shared" si="8"/>
        <v>18-1</v>
      </c>
      <c r="H105" s="2">
        <v>0</v>
      </c>
      <c r="I105" s="2">
        <v>35</v>
      </c>
      <c r="J105" s="92" t="str">
        <f>IF(((VLOOKUP($G105,Depth_Lookup!$A$3:$J$561,9,FALSE))-(I105/100))&gt;=0,"Good","Too Long")</f>
        <v>Good</v>
      </c>
      <c r="K105" s="93">
        <f>(VLOOKUP($G105,Depth_Lookup!$A$3:$J$561,10,FALSE))+(H105/100)</f>
        <v>32.6</v>
      </c>
      <c r="L105" s="93">
        <f>(VLOOKUP($G105,Depth_Lookup!$A$3:$J$561,10,FALSE))+(I105/100)</f>
        <v>32.950000000000003</v>
      </c>
      <c r="M105" s="34" t="s">
        <v>246</v>
      </c>
      <c r="Q105" s="31" t="e">
        <f>VLOOKUP(P105,'75'!$AT$3:$AU$5,2,FALSE)</f>
        <v>#N/A</v>
      </c>
      <c r="R105" s="30">
        <v>0.1</v>
      </c>
      <c r="S105" s="30" t="s">
        <v>158</v>
      </c>
      <c r="T105" s="31">
        <f>VLOOKUP(S105,'75'!$AI$12:$AJ$17,2,FALSE)</f>
        <v>1</v>
      </c>
      <c r="AB105" s="35" t="s">
        <v>1134</v>
      </c>
      <c r="AK105" s="89" t="e">
        <f t="shared" si="9"/>
        <v>#DIV/0!</v>
      </c>
      <c r="AL105" s="89" t="e">
        <f t="shared" si="10"/>
        <v>#DIV/0!</v>
      </c>
      <c r="AM105" s="89" t="e">
        <f t="shared" si="11"/>
        <v>#DIV/0!</v>
      </c>
      <c r="AN105" s="89" t="e">
        <f t="shared" si="12"/>
        <v>#DIV/0!</v>
      </c>
      <c r="AO105" s="89" t="e">
        <f t="shared" si="13"/>
        <v>#DIV/0!</v>
      </c>
      <c r="AP105" s="75" t="e">
        <f t="shared" si="14"/>
        <v>#DIV/0!</v>
      </c>
      <c r="AQ105" s="75" t="e">
        <f t="shared" si="15"/>
        <v>#DIV/0!</v>
      </c>
    </row>
    <row r="106" spans="5:43" hidden="1">
      <c r="E106" s="30">
        <v>18</v>
      </c>
      <c r="F106" s="30">
        <v>1</v>
      </c>
      <c r="G106" s="91" t="str">
        <f t="shared" si="8"/>
        <v>18-1</v>
      </c>
      <c r="H106" s="2">
        <v>35</v>
      </c>
      <c r="I106" s="2">
        <v>50</v>
      </c>
      <c r="J106" s="92" t="str">
        <f>IF(((VLOOKUP($G106,Depth_Lookup!$A$3:$J$561,9,FALSE))-(I106/100))&gt;=0,"Good","Too Long")</f>
        <v>Good</v>
      </c>
      <c r="K106" s="93">
        <f>(VLOOKUP($G106,Depth_Lookup!$A$3:$J$561,10,FALSE))+(H106/100)</f>
        <v>32.950000000000003</v>
      </c>
      <c r="L106" s="93">
        <f>(VLOOKUP($G106,Depth_Lookup!$A$3:$J$561,10,FALSE))+(I106/100)</f>
        <v>33.1</v>
      </c>
      <c r="M106" s="34" t="s">
        <v>246</v>
      </c>
      <c r="Q106" s="31" t="e">
        <f>VLOOKUP(P106,'75'!$AT$3:$AU$5,2,FALSE)</f>
        <v>#N/A</v>
      </c>
      <c r="R106" s="30">
        <v>0.1</v>
      </c>
      <c r="S106" s="30" t="s">
        <v>159</v>
      </c>
      <c r="T106" s="31">
        <f>VLOOKUP(S106,'75'!$AI$12:$AJ$17,2,FALSE)</f>
        <v>2</v>
      </c>
      <c r="AB106" s="35" t="s">
        <v>1134</v>
      </c>
      <c r="AG106" s="30">
        <v>10</v>
      </c>
      <c r="AH106" s="30">
        <v>270</v>
      </c>
      <c r="AI106" s="30">
        <v>10</v>
      </c>
      <c r="AJ106" s="30">
        <v>180</v>
      </c>
      <c r="AK106" s="89">
        <f t="shared" si="9"/>
        <v>45</v>
      </c>
      <c r="AL106" s="89">
        <f t="shared" si="10"/>
        <v>45</v>
      </c>
      <c r="AM106" s="89">
        <f t="shared" si="11"/>
        <v>75.998057834483077</v>
      </c>
      <c r="AN106" s="89">
        <f t="shared" si="12"/>
        <v>135</v>
      </c>
      <c r="AO106" s="89">
        <f t="shared" si="13"/>
        <v>14.001942165516923</v>
      </c>
      <c r="AP106" s="75">
        <f t="shared" si="14"/>
        <v>225</v>
      </c>
      <c r="AQ106" s="75">
        <f t="shared" si="15"/>
        <v>14.001942165516923</v>
      </c>
    </row>
    <row r="107" spans="5:43" hidden="1">
      <c r="E107" s="30">
        <v>18</v>
      </c>
      <c r="F107" s="30">
        <v>1</v>
      </c>
      <c r="G107" s="91" t="str">
        <f t="shared" si="8"/>
        <v>18-1</v>
      </c>
      <c r="H107" s="2">
        <v>64</v>
      </c>
      <c r="I107" s="2">
        <v>65</v>
      </c>
      <c r="J107" s="92" t="str">
        <f>IF(((VLOOKUP($G107,Depth_Lookup!$A$3:$J$561,9,FALSE))-(I107/100))&gt;=0,"Good","Too Long")</f>
        <v>Good</v>
      </c>
      <c r="K107" s="93">
        <f>(VLOOKUP($G107,Depth_Lookup!$A$3:$J$561,10,FALSE))+(H107/100)</f>
        <v>33.24</v>
      </c>
      <c r="L107" s="93">
        <f>(VLOOKUP($G107,Depth_Lookup!$A$3:$J$561,10,FALSE))+(I107/100)</f>
        <v>33.25</v>
      </c>
      <c r="M107" s="34" t="s">
        <v>246</v>
      </c>
      <c r="Q107" s="31" t="e">
        <f>VLOOKUP(P107,'75'!$AT$3:$AU$5,2,FALSE)</f>
        <v>#N/A</v>
      </c>
      <c r="R107" s="30">
        <v>0.1</v>
      </c>
      <c r="S107" s="30" t="s">
        <v>158</v>
      </c>
      <c r="T107" s="31">
        <f>VLOOKUP(S107,'75'!$AI$12:$AJ$17,2,FALSE)</f>
        <v>1</v>
      </c>
      <c r="AB107" s="35" t="s">
        <v>597</v>
      </c>
      <c r="AG107" s="30">
        <v>10</v>
      </c>
      <c r="AH107" s="30">
        <v>270</v>
      </c>
      <c r="AI107" s="30">
        <v>10</v>
      </c>
      <c r="AJ107" s="30">
        <v>180</v>
      </c>
      <c r="AK107" s="89">
        <f t="shared" si="9"/>
        <v>45</v>
      </c>
      <c r="AL107" s="89">
        <f t="shared" si="10"/>
        <v>45</v>
      </c>
      <c r="AM107" s="89">
        <f t="shared" si="11"/>
        <v>75.998057834483077</v>
      </c>
      <c r="AN107" s="89">
        <f t="shared" si="12"/>
        <v>135</v>
      </c>
      <c r="AO107" s="89">
        <f t="shared" si="13"/>
        <v>14.001942165516923</v>
      </c>
      <c r="AP107" s="75">
        <f t="shared" si="14"/>
        <v>225</v>
      </c>
      <c r="AQ107" s="75">
        <f t="shared" si="15"/>
        <v>14.001942165516923</v>
      </c>
    </row>
    <row r="108" spans="5:43" hidden="1">
      <c r="E108" s="30">
        <v>18</v>
      </c>
      <c r="F108" s="30">
        <v>1</v>
      </c>
      <c r="G108" s="91" t="str">
        <f t="shared" si="8"/>
        <v>18-1</v>
      </c>
      <c r="H108" s="2">
        <v>72</v>
      </c>
      <c r="I108" s="2">
        <v>73</v>
      </c>
      <c r="J108" s="92" t="str">
        <f>IF(((VLOOKUP($G108,Depth_Lookup!$A$3:$J$561,9,FALSE))-(I108/100))&gt;=0,"Good","Too Long")</f>
        <v>Good</v>
      </c>
      <c r="K108" s="93">
        <f>(VLOOKUP($G108,Depth_Lookup!$A$3:$J$561,10,FALSE))+(H108/100)</f>
        <v>33.32</v>
      </c>
      <c r="L108" s="93">
        <f>(VLOOKUP($G108,Depth_Lookup!$A$3:$J$561,10,FALSE))+(I108/100)</f>
        <v>33.33</v>
      </c>
      <c r="M108" s="32" t="s">
        <v>246</v>
      </c>
      <c r="Q108" s="31" t="e">
        <f>VLOOKUP(P108,'75'!$AT$3:$AU$5,2,FALSE)</f>
        <v>#N/A</v>
      </c>
      <c r="R108" s="30">
        <v>0.1</v>
      </c>
      <c r="S108" s="30" t="s">
        <v>158</v>
      </c>
      <c r="T108" s="31">
        <f>VLOOKUP(S108,'75'!$AI$12:$AJ$17,2,FALSE)</f>
        <v>1</v>
      </c>
      <c r="AB108" s="35" t="s">
        <v>597</v>
      </c>
      <c r="AG108" s="30">
        <v>10</v>
      </c>
      <c r="AH108" s="30">
        <v>270</v>
      </c>
      <c r="AI108" s="30">
        <v>10</v>
      </c>
      <c r="AJ108" s="30">
        <v>180</v>
      </c>
      <c r="AK108" s="89">
        <f t="shared" si="9"/>
        <v>45</v>
      </c>
      <c r="AL108" s="89">
        <f t="shared" si="10"/>
        <v>45</v>
      </c>
      <c r="AM108" s="89">
        <f t="shared" si="11"/>
        <v>75.998057834483077</v>
      </c>
      <c r="AN108" s="89">
        <f t="shared" si="12"/>
        <v>135</v>
      </c>
      <c r="AO108" s="89">
        <f t="shared" si="13"/>
        <v>14.001942165516923</v>
      </c>
      <c r="AP108" s="75">
        <f t="shared" si="14"/>
        <v>225</v>
      </c>
      <c r="AQ108" s="75">
        <f t="shared" si="15"/>
        <v>14.001942165516923</v>
      </c>
    </row>
    <row r="109" spans="5:43" hidden="1">
      <c r="E109" s="30">
        <v>18</v>
      </c>
      <c r="F109" s="30">
        <v>2</v>
      </c>
      <c r="G109" s="91" t="str">
        <f t="shared" si="8"/>
        <v>18-2</v>
      </c>
      <c r="H109" s="2">
        <v>5</v>
      </c>
      <c r="I109" s="2">
        <v>6</v>
      </c>
      <c r="J109" s="92" t="str">
        <f>IF(((VLOOKUP($G109,Depth_Lookup!$A$3:$J$561,9,FALSE))-(I109/100))&gt;=0,"Good","Too Long")</f>
        <v>Good</v>
      </c>
      <c r="K109" s="93">
        <f>(VLOOKUP($G109,Depth_Lookup!$A$3:$J$561,10,FALSE))+(H109/100)</f>
        <v>33.489999999999995</v>
      </c>
      <c r="L109" s="93">
        <f>(VLOOKUP($G109,Depth_Lookup!$A$3:$J$561,10,FALSE))+(I109/100)</f>
        <v>33.5</v>
      </c>
      <c r="M109" s="34" t="s">
        <v>246</v>
      </c>
      <c r="Q109" s="31" t="e">
        <f>VLOOKUP(P109,'75'!$AT$3:$AU$5,2,FALSE)</f>
        <v>#N/A</v>
      </c>
      <c r="R109" s="30">
        <v>0.1</v>
      </c>
      <c r="S109" s="30" t="s">
        <v>158</v>
      </c>
      <c r="T109" s="31">
        <f>VLOOKUP(S109,'75'!$AI$12:$AJ$17,2,FALSE)</f>
        <v>1</v>
      </c>
      <c r="AB109" s="35" t="s">
        <v>1124</v>
      </c>
      <c r="AG109" s="30">
        <v>15</v>
      </c>
      <c r="AH109" s="30">
        <v>270</v>
      </c>
      <c r="AI109" s="30">
        <v>10</v>
      </c>
      <c r="AJ109" s="30">
        <v>0</v>
      </c>
      <c r="AK109" s="89">
        <f t="shared" si="9"/>
        <v>123.34736539017194</v>
      </c>
      <c r="AL109" s="89">
        <f t="shared" si="10"/>
        <v>123.34736539017194</v>
      </c>
      <c r="AM109" s="89">
        <f t="shared" si="11"/>
        <v>72.215756423426512</v>
      </c>
      <c r="AN109" s="89">
        <f t="shared" si="12"/>
        <v>213.34736539017194</v>
      </c>
      <c r="AO109" s="89">
        <f t="shared" si="13"/>
        <v>17.784243576573488</v>
      </c>
      <c r="AP109" s="75">
        <f t="shared" si="14"/>
        <v>303.34736539017194</v>
      </c>
      <c r="AQ109" s="75">
        <f t="shared" si="15"/>
        <v>17.784243576573488</v>
      </c>
    </row>
    <row r="110" spans="5:43" hidden="1">
      <c r="E110" s="30">
        <v>18</v>
      </c>
      <c r="F110" s="30">
        <v>2</v>
      </c>
      <c r="G110" s="91" t="str">
        <f t="shared" si="8"/>
        <v>18-2</v>
      </c>
      <c r="H110" s="2">
        <v>7</v>
      </c>
      <c r="I110" s="2">
        <v>29</v>
      </c>
      <c r="J110" s="92" t="str">
        <f>IF(((VLOOKUP($G110,Depth_Lookup!$A$3:$J$561,9,FALSE))-(I110/100))&gt;=0,"Good","Too Long")</f>
        <v>Good</v>
      </c>
      <c r="K110" s="93">
        <f>(VLOOKUP($G110,Depth_Lookup!$A$3:$J$561,10,FALSE))+(H110/100)</f>
        <v>33.51</v>
      </c>
      <c r="L110" s="93">
        <f>(VLOOKUP($G110,Depth_Lookup!$A$3:$J$561,10,FALSE))+(I110/100)</f>
        <v>33.729999999999997</v>
      </c>
      <c r="M110" s="34" t="s">
        <v>246</v>
      </c>
      <c r="Q110" s="31" t="e">
        <f>VLOOKUP(P110,'75'!$AT$3:$AU$5,2,FALSE)</f>
        <v>#N/A</v>
      </c>
      <c r="R110" s="30">
        <v>0.1</v>
      </c>
      <c r="S110" s="30" t="s">
        <v>159</v>
      </c>
      <c r="T110" s="31">
        <f>VLOOKUP(S110,'75'!$AI$12:$AJ$17,2,FALSE)</f>
        <v>2</v>
      </c>
      <c r="AB110" s="35" t="s">
        <v>1136</v>
      </c>
      <c r="AG110" s="30">
        <v>78</v>
      </c>
      <c r="AH110" s="30">
        <v>270</v>
      </c>
      <c r="AI110" s="30">
        <v>0.1</v>
      </c>
      <c r="AJ110" s="30">
        <v>350</v>
      </c>
      <c r="AK110" s="89">
        <f t="shared" si="9"/>
        <v>80.020934103892785</v>
      </c>
      <c r="AL110" s="89">
        <f t="shared" si="10"/>
        <v>80.020934103892785</v>
      </c>
      <c r="AM110" s="89">
        <f t="shared" si="11"/>
        <v>11.823601420433457</v>
      </c>
      <c r="AN110" s="89">
        <f t="shared" si="12"/>
        <v>170.02093410389278</v>
      </c>
      <c r="AO110" s="89">
        <f t="shared" si="13"/>
        <v>78.176398579566538</v>
      </c>
      <c r="AP110" s="75">
        <f t="shared" si="14"/>
        <v>260.02093410389278</v>
      </c>
      <c r="AQ110" s="75">
        <f t="shared" si="15"/>
        <v>78.176398579566538</v>
      </c>
    </row>
    <row r="111" spans="5:43" hidden="1">
      <c r="E111" s="30">
        <v>18</v>
      </c>
      <c r="F111" s="30">
        <v>2</v>
      </c>
      <c r="G111" s="91" t="str">
        <f t="shared" si="8"/>
        <v>18-2</v>
      </c>
      <c r="H111" s="2">
        <v>35</v>
      </c>
      <c r="I111" s="2">
        <v>39</v>
      </c>
      <c r="J111" s="92" t="str">
        <f>IF(((VLOOKUP($G111,Depth_Lookup!$A$3:$J$561,9,FALSE))-(I111/100))&gt;=0,"Good","Too Long")</f>
        <v>Good</v>
      </c>
      <c r="K111" s="93">
        <f>(VLOOKUP($G111,Depth_Lookup!$A$3:$J$561,10,FALSE))+(H111/100)</f>
        <v>33.79</v>
      </c>
      <c r="L111" s="93">
        <f>(VLOOKUP($G111,Depth_Lookup!$A$3:$J$561,10,FALSE))+(I111/100)</f>
        <v>33.83</v>
      </c>
      <c r="M111" s="34" t="s">
        <v>246</v>
      </c>
      <c r="Q111" s="31" t="e">
        <f>VLOOKUP(P111,'75'!$AT$3:$AU$5,2,FALSE)</f>
        <v>#N/A</v>
      </c>
      <c r="R111" s="30">
        <v>0.1</v>
      </c>
      <c r="S111" s="30" t="s">
        <v>158</v>
      </c>
      <c r="T111" s="31">
        <f>VLOOKUP(S111,'75'!$AI$12:$AJ$17,2,FALSE)</f>
        <v>1</v>
      </c>
      <c r="AB111" s="35" t="s">
        <v>1124</v>
      </c>
      <c r="AG111" s="30">
        <v>25</v>
      </c>
      <c r="AH111" s="30">
        <v>270</v>
      </c>
      <c r="AI111" s="30">
        <v>5</v>
      </c>
      <c r="AJ111" s="30">
        <v>0</v>
      </c>
      <c r="AK111" s="89">
        <f t="shared" si="9"/>
        <v>100.62629957526138</v>
      </c>
      <c r="AL111" s="89">
        <f t="shared" si="10"/>
        <v>100.62629957526138</v>
      </c>
      <c r="AM111" s="89">
        <f t="shared" si="11"/>
        <v>64.618280032244598</v>
      </c>
      <c r="AN111" s="89">
        <f t="shared" si="12"/>
        <v>190.62629957526138</v>
      </c>
      <c r="AO111" s="89">
        <f t="shared" si="13"/>
        <v>25.381719967755402</v>
      </c>
      <c r="AP111" s="75">
        <f t="shared" si="14"/>
        <v>280.62629957526138</v>
      </c>
      <c r="AQ111" s="75">
        <f t="shared" si="15"/>
        <v>25.381719967755402</v>
      </c>
    </row>
    <row r="112" spans="5:43" hidden="1">
      <c r="E112" s="30">
        <v>18</v>
      </c>
      <c r="F112" s="30">
        <v>3</v>
      </c>
      <c r="G112" s="91" t="str">
        <f t="shared" si="8"/>
        <v>18-3</v>
      </c>
      <c r="H112" s="2">
        <v>0</v>
      </c>
      <c r="I112" s="2">
        <v>5</v>
      </c>
      <c r="J112" s="92" t="str">
        <f>IF(((VLOOKUP($G112,Depth_Lookup!$A$3:$J$561,9,FALSE))-(I112/100))&gt;=0,"Good","Too Long")</f>
        <v>Good</v>
      </c>
      <c r="K112" s="93">
        <f>(VLOOKUP($G112,Depth_Lookup!$A$3:$J$561,10,FALSE))+(H112/100)</f>
        <v>34.354999999999997</v>
      </c>
      <c r="L112" s="93">
        <f>(VLOOKUP($G112,Depth_Lookup!$A$3:$J$561,10,FALSE))+(I112/100)</f>
        <v>34.404999999999994</v>
      </c>
      <c r="M112" s="34" t="s">
        <v>246</v>
      </c>
      <c r="Q112" s="31" t="e">
        <f>VLOOKUP(P112,'75'!$AT$3:$AU$5,2,FALSE)</f>
        <v>#N/A</v>
      </c>
      <c r="R112" s="30">
        <v>0.1</v>
      </c>
      <c r="S112" s="30" t="s">
        <v>159</v>
      </c>
      <c r="T112" s="31">
        <f>VLOOKUP(S112,'75'!$AI$12:$AJ$17,2,FALSE)</f>
        <v>2</v>
      </c>
      <c r="AB112" s="35" t="s">
        <v>1124</v>
      </c>
      <c r="AK112" s="89" t="e">
        <f t="shared" si="9"/>
        <v>#DIV/0!</v>
      </c>
      <c r="AL112" s="89" t="e">
        <f t="shared" si="10"/>
        <v>#DIV/0!</v>
      </c>
      <c r="AM112" s="89" t="e">
        <f t="shared" si="11"/>
        <v>#DIV/0!</v>
      </c>
      <c r="AN112" s="89" t="e">
        <f t="shared" si="12"/>
        <v>#DIV/0!</v>
      </c>
      <c r="AO112" s="89" t="e">
        <f t="shared" si="13"/>
        <v>#DIV/0!</v>
      </c>
      <c r="AP112" s="75" t="e">
        <f t="shared" si="14"/>
        <v>#DIV/0!</v>
      </c>
      <c r="AQ112" s="75" t="e">
        <f t="shared" si="15"/>
        <v>#DIV/0!</v>
      </c>
    </row>
    <row r="113" spans="5:43" hidden="1">
      <c r="E113" s="30">
        <v>18</v>
      </c>
      <c r="F113" s="30">
        <v>3</v>
      </c>
      <c r="G113" s="91" t="str">
        <f t="shared" si="8"/>
        <v>18-3</v>
      </c>
      <c r="H113" s="2">
        <v>16</v>
      </c>
      <c r="I113" s="2">
        <v>29</v>
      </c>
      <c r="J113" s="92" t="str">
        <f>IF(((VLOOKUP($G113,Depth_Lookup!$A$3:$J$561,9,FALSE))-(I113/100))&gt;=0,"Good","Too Long")</f>
        <v>Good</v>
      </c>
      <c r="K113" s="93">
        <f>(VLOOKUP($G113,Depth_Lookup!$A$3:$J$561,10,FALSE))+(H113/100)</f>
        <v>34.514999999999993</v>
      </c>
      <c r="L113" s="93">
        <f>(VLOOKUP($G113,Depth_Lookup!$A$3:$J$561,10,FALSE))+(I113/100)</f>
        <v>34.644999999999996</v>
      </c>
      <c r="M113" s="34" t="s">
        <v>246</v>
      </c>
      <c r="Q113" s="31" t="e">
        <f>VLOOKUP(P113,'75'!$AT$3:$AU$5,2,FALSE)</f>
        <v>#N/A</v>
      </c>
      <c r="R113" s="30">
        <v>0.1</v>
      </c>
      <c r="S113" s="30" t="s">
        <v>159</v>
      </c>
      <c r="T113" s="31">
        <f>VLOOKUP(S113,'75'!$AI$12:$AJ$17,2,FALSE)</f>
        <v>2</v>
      </c>
      <c r="AB113" s="35" t="s">
        <v>1124</v>
      </c>
      <c r="AG113" s="30">
        <v>15</v>
      </c>
      <c r="AH113" s="30">
        <v>90</v>
      </c>
      <c r="AI113" s="30">
        <v>10</v>
      </c>
      <c r="AJ113" s="30">
        <v>180</v>
      </c>
      <c r="AK113" s="89">
        <f t="shared" si="9"/>
        <v>-56.652634609828056</v>
      </c>
      <c r="AL113" s="89">
        <f t="shared" si="10"/>
        <v>303.34736539017194</v>
      </c>
      <c r="AM113" s="89">
        <f t="shared" si="11"/>
        <v>72.215756423426512</v>
      </c>
      <c r="AN113" s="89">
        <f t="shared" si="12"/>
        <v>33.347365390171944</v>
      </c>
      <c r="AO113" s="89">
        <f t="shared" si="13"/>
        <v>17.784243576573488</v>
      </c>
      <c r="AP113" s="75">
        <f t="shared" si="14"/>
        <v>123.34736539017194</v>
      </c>
      <c r="AQ113" s="75">
        <f t="shared" si="15"/>
        <v>17.784243576573488</v>
      </c>
    </row>
    <row r="114" spans="5:43" hidden="1">
      <c r="E114" s="30">
        <v>18</v>
      </c>
      <c r="F114" s="30">
        <v>3</v>
      </c>
      <c r="G114" s="91" t="str">
        <f t="shared" si="8"/>
        <v>18-3</v>
      </c>
      <c r="H114" s="2">
        <v>45</v>
      </c>
      <c r="I114" s="2">
        <v>47</v>
      </c>
      <c r="J114" s="92" t="str">
        <f>IF(((VLOOKUP($G114,Depth_Lookup!$A$3:$J$561,9,FALSE))-(I114/100))&gt;=0,"Good","Too Long")</f>
        <v>Good</v>
      </c>
      <c r="K114" s="93">
        <f>(VLOOKUP($G114,Depth_Lookup!$A$3:$J$561,10,FALSE))+(H114/100)</f>
        <v>34.805</v>
      </c>
      <c r="L114" s="93">
        <f>(VLOOKUP($G114,Depth_Lookup!$A$3:$J$561,10,FALSE))+(I114/100)</f>
        <v>34.824999999999996</v>
      </c>
      <c r="M114" s="34" t="s">
        <v>246</v>
      </c>
      <c r="Q114" s="31" t="e">
        <f>VLOOKUP(P114,'75'!$AT$3:$AU$5,2,FALSE)</f>
        <v>#N/A</v>
      </c>
      <c r="R114" s="30">
        <v>0.1</v>
      </c>
      <c r="S114" s="30" t="s">
        <v>158</v>
      </c>
      <c r="T114" s="31">
        <f>VLOOKUP(S114,'75'!$AI$12:$AJ$17,2,FALSE)</f>
        <v>1</v>
      </c>
      <c r="AB114" s="35" t="s">
        <v>1124</v>
      </c>
      <c r="AK114" s="89" t="e">
        <f t="shared" si="9"/>
        <v>#DIV/0!</v>
      </c>
      <c r="AL114" s="89" t="e">
        <f t="shared" si="10"/>
        <v>#DIV/0!</v>
      </c>
      <c r="AM114" s="89" t="e">
        <f t="shared" si="11"/>
        <v>#DIV/0!</v>
      </c>
      <c r="AN114" s="89" t="e">
        <f t="shared" si="12"/>
        <v>#DIV/0!</v>
      </c>
      <c r="AO114" s="89" t="e">
        <f t="shared" si="13"/>
        <v>#DIV/0!</v>
      </c>
      <c r="AP114" s="75" t="e">
        <f t="shared" si="14"/>
        <v>#DIV/0!</v>
      </c>
      <c r="AQ114" s="75" t="e">
        <f t="shared" si="15"/>
        <v>#DIV/0!</v>
      </c>
    </row>
    <row r="115" spans="5:43" hidden="1">
      <c r="E115" s="30">
        <v>18</v>
      </c>
      <c r="F115" s="30">
        <v>3</v>
      </c>
      <c r="G115" s="91" t="str">
        <f t="shared" si="8"/>
        <v>18-3</v>
      </c>
      <c r="H115" s="2">
        <v>53</v>
      </c>
      <c r="I115" s="2">
        <v>94</v>
      </c>
      <c r="J115" s="92" t="str">
        <f>IF(((VLOOKUP($G115,Depth_Lookup!$A$3:$J$561,9,FALSE))-(I115/100))&gt;=0,"Good","Too Long")</f>
        <v>Good</v>
      </c>
      <c r="K115" s="93">
        <f>(VLOOKUP($G115,Depth_Lookup!$A$3:$J$561,10,FALSE))+(H115/100)</f>
        <v>34.884999999999998</v>
      </c>
      <c r="L115" s="93">
        <f>(VLOOKUP($G115,Depth_Lookup!$A$3:$J$561,10,FALSE))+(I115/100)</f>
        <v>35.294999999999995</v>
      </c>
      <c r="M115" s="34" t="s">
        <v>242</v>
      </c>
      <c r="O115" s="30" t="s">
        <v>152</v>
      </c>
      <c r="P115" s="30" t="s">
        <v>202</v>
      </c>
      <c r="Q115" s="31">
        <f>VLOOKUP(P115,'75'!$AT$3:$AU$5,2,FALSE)</f>
        <v>1</v>
      </c>
      <c r="R115" s="30">
        <v>41</v>
      </c>
      <c r="S115" s="30" t="s">
        <v>159</v>
      </c>
      <c r="T115" s="31">
        <f>VLOOKUP(S115,'75'!$AI$12:$AJ$17,2,FALSE)</f>
        <v>2</v>
      </c>
      <c r="AB115" s="35" t="s">
        <v>1137</v>
      </c>
      <c r="AK115" s="89" t="e">
        <f t="shared" si="9"/>
        <v>#DIV/0!</v>
      </c>
      <c r="AL115" s="89" t="e">
        <f t="shared" si="10"/>
        <v>#DIV/0!</v>
      </c>
      <c r="AM115" s="89" t="e">
        <f t="shared" si="11"/>
        <v>#DIV/0!</v>
      </c>
      <c r="AN115" s="89" t="e">
        <f t="shared" si="12"/>
        <v>#DIV/0!</v>
      </c>
      <c r="AO115" s="89" t="e">
        <f t="shared" si="13"/>
        <v>#DIV/0!</v>
      </c>
      <c r="AP115" s="75" t="e">
        <f t="shared" si="14"/>
        <v>#DIV/0!</v>
      </c>
      <c r="AQ115" s="75" t="e">
        <f t="shared" si="15"/>
        <v>#DIV/0!</v>
      </c>
    </row>
    <row r="116" spans="5:43" hidden="1">
      <c r="E116" s="30">
        <v>18</v>
      </c>
      <c r="F116" s="30">
        <v>4</v>
      </c>
      <c r="G116" s="91" t="str">
        <f t="shared" si="8"/>
        <v>18-4</v>
      </c>
      <c r="H116" s="2">
        <v>0</v>
      </c>
      <c r="I116" s="2">
        <v>14</v>
      </c>
      <c r="J116" s="92" t="str">
        <f>IF(((VLOOKUP($G116,Depth_Lookup!$A$3:$J$561,9,FALSE))-(I116/100))&gt;=0,"Good","Too Long")</f>
        <v>Good</v>
      </c>
      <c r="K116" s="93">
        <f>(VLOOKUP($G116,Depth_Lookup!$A$3:$J$561,10,FALSE))+(H116/100)</f>
        <v>35.299999999999997</v>
      </c>
      <c r="L116" s="93">
        <f>(VLOOKUP($G116,Depth_Lookup!$A$3:$J$561,10,FALSE))+(I116/100)</f>
        <v>35.44</v>
      </c>
      <c r="M116" s="34" t="s">
        <v>246</v>
      </c>
      <c r="Q116" s="31" t="e">
        <f>VLOOKUP(P116,'75'!$AT$3:$AU$5,2,FALSE)</f>
        <v>#N/A</v>
      </c>
      <c r="R116" s="30">
        <v>0.1</v>
      </c>
      <c r="S116" s="30" t="s">
        <v>158</v>
      </c>
      <c r="T116" s="31">
        <f>VLOOKUP(S116,'75'!$AI$12:$AJ$17,2,FALSE)</f>
        <v>1</v>
      </c>
      <c r="AB116" s="35" t="s">
        <v>597</v>
      </c>
      <c r="AK116" s="89" t="e">
        <f t="shared" si="9"/>
        <v>#DIV/0!</v>
      </c>
      <c r="AL116" s="89" t="e">
        <f t="shared" si="10"/>
        <v>#DIV/0!</v>
      </c>
      <c r="AM116" s="89" t="e">
        <f t="shared" si="11"/>
        <v>#DIV/0!</v>
      </c>
      <c r="AN116" s="89" t="e">
        <f t="shared" si="12"/>
        <v>#DIV/0!</v>
      </c>
      <c r="AO116" s="89" t="e">
        <f t="shared" si="13"/>
        <v>#DIV/0!</v>
      </c>
      <c r="AP116" s="75" t="e">
        <f t="shared" si="14"/>
        <v>#DIV/0!</v>
      </c>
      <c r="AQ116" s="75" t="e">
        <f t="shared" si="15"/>
        <v>#DIV/0!</v>
      </c>
    </row>
    <row r="117" spans="5:43" hidden="1">
      <c r="E117" s="30">
        <v>18</v>
      </c>
      <c r="F117" s="30">
        <v>4</v>
      </c>
      <c r="G117" s="91" t="str">
        <f t="shared" si="8"/>
        <v>18-4</v>
      </c>
      <c r="H117" s="2">
        <v>23</v>
      </c>
      <c r="I117" s="2">
        <v>29</v>
      </c>
      <c r="J117" s="92" t="str">
        <f>IF(((VLOOKUP($G117,Depth_Lookup!$A$3:$J$561,9,FALSE))-(I117/100))&gt;=0,"Good","Too Long")</f>
        <v>Good</v>
      </c>
      <c r="K117" s="93">
        <f>(VLOOKUP($G117,Depth_Lookup!$A$3:$J$561,10,FALSE))+(H117/100)</f>
        <v>35.529999999999994</v>
      </c>
      <c r="L117" s="93">
        <f>(VLOOKUP($G117,Depth_Lookup!$A$3:$J$561,10,FALSE))+(I117/100)</f>
        <v>35.589999999999996</v>
      </c>
      <c r="M117" s="34" t="s">
        <v>246</v>
      </c>
      <c r="Q117" s="31" t="e">
        <f>VLOOKUP(P117,'75'!$AT$3:$AU$5,2,FALSE)</f>
        <v>#N/A</v>
      </c>
      <c r="R117" s="30">
        <v>0.1</v>
      </c>
      <c r="S117" s="30" t="s">
        <v>159</v>
      </c>
      <c r="T117" s="31">
        <f>VLOOKUP(S117,'75'!$AI$12:$AJ$17,2,FALSE)</f>
        <v>2</v>
      </c>
      <c r="AB117" s="35" t="s">
        <v>597</v>
      </c>
      <c r="AK117" s="89" t="e">
        <f t="shared" si="9"/>
        <v>#DIV/0!</v>
      </c>
      <c r="AL117" s="89" t="e">
        <f t="shared" si="10"/>
        <v>#DIV/0!</v>
      </c>
      <c r="AM117" s="89" t="e">
        <f t="shared" si="11"/>
        <v>#DIV/0!</v>
      </c>
      <c r="AN117" s="89" t="e">
        <f t="shared" si="12"/>
        <v>#DIV/0!</v>
      </c>
      <c r="AO117" s="89" t="e">
        <f t="shared" si="13"/>
        <v>#DIV/0!</v>
      </c>
      <c r="AP117" s="75" t="e">
        <f t="shared" si="14"/>
        <v>#DIV/0!</v>
      </c>
      <c r="AQ117" s="75" t="e">
        <f t="shared" si="15"/>
        <v>#DIV/0!</v>
      </c>
    </row>
    <row r="118" spans="5:43" hidden="1">
      <c r="E118" s="30">
        <v>19</v>
      </c>
      <c r="F118" s="30">
        <v>1</v>
      </c>
      <c r="G118" s="91" t="str">
        <f t="shared" si="8"/>
        <v>19-1</v>
      </c>
      <c r="H118" s="2">
        <v>19</v>
      </c>
      <c r="I118" s="2">
        <v>24</v>
      </c>
      <c r="J118" s="92" t="str">
        <f>IF(((VLOOKUP($G118,Depth_Lookup!$A$3:$J$561,9,FALSE))-(I118/100))&gt;=0,"Good","Too Long")</f>
        <v>Good</v>
      </c>
      <c r="K118" s="93">
        <f>(VLOOKUP($G118,Depth_Lookup!$A$3:$J$561,10,FALSE))+(H118/100)</f>
        <v>35.79</v>
      </c>
      <c r="L118" s="93">
        <f>(VLOOKUP($G118,Depth_Lookup!$A$3:$J$561,10,FALSE))+(I118/100)</f>
        <v>35.840000000000003</v>
      </c>
      <c r="M118" s="34" t="s">
        <v>246</v>
      </c>
      <c r="Q118" s="31" t="e">
        <f>VLOOKUP(P118,'75'!$AT$3:$AU$5,2,FALSE)</f>
        <v>#N/A</v>
      </c>
      <c r="R118" s="30">
        <v>0.1</v>
      </c>
      <c r="S118" s="30" t="s">
        <v>158</v>
      </c>
      <c r="T118" s="31">
        <f>VLOOKUP(S118,'75'!$AI$12:$AJ$17,2,FALSE)</f>
        <v>1</v>
      </c>
      <c r="AB118" s="35" t="s">
        <v>597</v>
      </c>
      <c r="AG118" s="30">
        <v>35</v>
      </c>
      <c r="AH118" s="30">
        <v>90</v>
      </c>
      <c r="AI118" s="30">
        <v>0.1</v>
      </c>
      <c r="AJ118" s="30">
        <v>0.1</v>
      </c>
      <c r="AK118" s="89">
        <f t="shared" si="9"/>
        <v>-90.042815053698575</v>
      </c>
      <c r="AL118" s="89">
        <f t="shared" si="10"/>
        <v>269.95718494630142</v>
      </c>
      <c r="AM118" s="89">
        <f t="shared" si="11"/>
        <v>54.999992483836138</v>
      </c>
      <c r="AN118" s="89">
        <f t="shared" si="12"/>
        <v>359.95718494630142</v>
      </c>
      <c r="AO118" s="89">
        <f t="shared" si="13"/>
        <v>35.000007516163862</v>
      </c>
      <c r="AP118" s="75">
        <f t="shared" si="14"/>
        <v>89.957184946301425</v>
      </c>
      <c r="AQ118" s="75">
        <f t="shared" si="15"/>
        <v>35.000007516163862</v>
      </c>
    </row>
    <row r="119" spans="5:43" hidden="1">
      <c r="E119" s="30">
        <v>19</v>
      </c>
      <c r="F119" s="30">
        <v>1</v>
      </c>
      <c r="G119" s="91" t="str">
        <f t="shared" si="8"/>
        <v>19-1</v>
      </c>
      <c r="H119" s="2">
        <v>58</v>
      </c>
      <c r="I119" s="2">
        <v>74</v>
      </c>
      <c r="J119" s="92" t="str">
        <f>IF(((VLOOKUP($G119,Depth_Lookup!$A$3:$J$561,9,FALSE))-(I119/100))&gt;=0,"Good","Too Long")</f>
        <v>Good</v>
      </c>
      <c r="K119" s="93">
        <f>(VLOOKUP($G119,Depth_Lookup!$A$3:$J$561,10,FALSE))+(H119/100)</f>
        <v>36.18</v>
      </c>
      <c r="L119" s="93">
        <f>(VLOOKUP($G119,Depth_Lookup!$A$3:$J$561,10,FALSE))+(I119/100)</f>
        <v>36.340000000000003</v>
      </c>
      <c r="M119" s="34" t="s">
        <v>246</v>
      </c>
      <c r="Q119" s="31" t="e">
        <f>VLOOKUP(P119,'75'!$AT$3:$AU$5,2,FALSE)</f>
        <v>#N/A</v>
      </c>
      <c r="R119" s="30">
        <v>0.1</v>
      </c>
      <c r="S119" s="30" t="s">
        <v>158</v>
      </c>
      <c r="T119" s="31">
        <f>VLOOKUP(S119,'75'!$AI$12:$AJ$17,2,FALSE)</f>
        <v>1</v>
      </c>
      <c r="AB119" s="35" t="s">
        <v>1124</v>
      </c>
      <c r="AG119" s="30">
        <v>76</v>
      </c>
      <c r="AH119" s="30">
        <v>90</v>
      </c>
      <c r="AI119" s="30">
        <v>52</v>
      </c>
      <c r="AJ119" s="30">
        <v>180</v>
      </c>
      <c r="AK119" s="89">
        <f t="shared" si="9"/>
        <v>-72.300801757489126</v>
      </c>
      <c r="AL119" s="89">
        <f t="shared" si="10"/>
        <v>287.69919824251087</v>
      </c>
      <c r="AM119" s="89">
        <f t="shared" si="11"/>
        <v>13.361641885907751</v>
      </c>
      <c r="AN119" s="89">
        <f t="shared" si="12"/>
        <v>17.699198242510874</v>
      </c>
      <c r="AO119" s="89">
        <f t="shared" si="13"/>
        <v>76.638358114092256</v>
      </c>
      <c r="AP119" s="75">
        <f t="shared" si="14"/>
        <v>107.69919824251087</v>
      </c>
      <c r="AQ119" s="75">
        <f t="shared" si="15"/>
        <v>76.638358114092256</v>
      </c>
    </row>
    <row r="120" spans="5:43" hidden="1">
      <c r="E120" s="30">
        <v>19</v>
      </c>
      <c r="F120" s="30">
        <v>2</v>
      </c>
      <c r="G120" s="91" t="str">
        <f t="shared" si="8"/>
        <v>19-2</v>
      </c>
      <c r="H120" s="2">
        <v>0</v>
      </c>
      <c r="I120" s="2">
        <v>7</v>
      </c>
      <c r="J120" s="92" t="str">
        <f>IF(((VLOOKUP($G120,Depth_Lookup!$A$3:$J$561,9,FALSE))-(I120/100))&gt;=0,"Good","Too Long")</f>
        <v>Good</v>
      </c>
      <c r="K120" s="93">
        <f>(VLOOKUP($G120,Depth_Lookup!$A$3:$J$561,10,FALSE))+(H120/100)</f>
        <v>36.340000000000003</v>
      </c>
      <c r="L120" s="93">
        <f>(VLOOKUP($G120,Depth_Lookup!$A$3:$J$561,10,FALSE))+(I120/100)</f>
        <v>36.410000000000004</v>
      </c>
      <c r="M120" s="34" t="s">
        <v>246</v>
      </c>
      <c r="Q120" s="31" t="e">
        <f>VLOOKUP(P120,'75'!$AT$3:$AU$5,2,FALSE)</f>
        <v>#N/A</v>
      </c>
      <c r="R120" s="30">
        <v>1</v>
      </c>
      <c r="S120" s="30" t="s">
        <v>159</v>
      </c>
      <c r="T120" s="31">
        <f>VLOOKUP(S120,'75'!$AI$12:$AJ$17,2,FALSE)</f>
        <v>2</v>
      </c>
      <c r="AB120" s="35" t="s">
        <v>597</v>
      </c>
      <c r="AG120" s="30">
        <v>28</v>
      </c>
      <c r="AH120" s="30">
        <v>90</v>
      </c>
      <c r="AI120" s="30">
        <v>1</v>
      </c>
      <c r="AJ120" s="30">
        <v>0</v>
      </c>
      <c r="AK120" s="89">
        <f t="shared" si="9"/>
        <v>-91.880242210004099</v>
      </c>
      <c r="AL120" s="89">
        <f t="shared" si="10"/>
        <v>268.1197577899959</v>
      </c>
      <c r="AM120" s="89">
        <f t="shared" si="11"/>
        <v>61.987207290627929</v>
      </c>
      <c r="AN120" s="89">
        <f t="shared" si="12"/>
        <v>358.1197577899959</v>
      </c>
      <c r="AO120" s="89">
        <f t="shared" si="13"/>
        <v>28.012792709372071</v>
      </c>
      <c r="AP120" s="75">
        <f t="shared" si="14"/>
        <v>88.119757789995901</v>
      </c>
      <c r="AQ120" s="75">
        <f t="shared" si="15"/>
        <v>28.012792709372071</v>
      </c>
    </row>
    <row r="121" spans="5:43" hidden="1">
      <c r="E121" s="30">
        <v>19</v>
      </c>
      <c r="F121" s="30">
        <v>2</v>
      </c>
      <c r="G121" s="91" t="str">
        <f t="shared" si="8"/>
        <v>19-2</v>
      </c>
      <c r="H121" s="2">
        <v>18</v>
      </c>
      <c r="I121" s="2">
        <v>32</v>
      </c>
      <c r="J121" s="92" t="str">
        <f>IF(((VLOOKUP($G121,Depth_Lookup!$A$3:$J$561,9,FALSE))-(I121/100))&gt;=0,"Good","Too Long")</f>
        <v>Good</v>
      </c>
      <c r="K121" s="93">
        <f>(VLOOKUP($G121,Depth_Lookup!$A$3:$J$561,10,FALSE))+(H121/100)</f>
        <v>36.520000000000003</v>
      </c>
      <c r="L121" s="93">
        <f>(VLOOKUP($G121,Depth_Lookup!$A$3:$J$561,10,FALSE))+(I121/100)</f>
        <v>36.660000000000004</v>
      </c>
      <c r="M121" s="34" t="s">
        <v>246</v>
      </c>
      <c r="Q121" s="31" t="e">
        <f>VLOOKUP(P121,'75'!$AT$3:$AU$5,2,FALSE)</f>
        <v>#N/A</v>
      </c>
      <c r="R121" s="30">
        <v>0.5</v>
      </c>
      <c r="S121" s="30" t="s">
        <v>158</v>
      </c>
      <c r="T121" s="31">
        <f>VLOOKUP(S121,'75'!$AI$12:$AJ$17,2,FALSE)</f>
        <v>1</v>
      </c>
      <c r="AB121" s="35" t="s">
        <v>1124</v>
      </c>
      <c r="AG121" s="30">
        <v>70</v>
      </c>
      <c r="AH121" s="30">
        <v>270</v>
      </c>
      <c r="AI121" s="30">
        <v>70</v>
      </c>
      <c r="AJ121" s="30">
        <v>180</v>
      </c>
      <c r="AK121" s="89">
        <f t="shared" si="9"/>
        <v>45</v>
      </c>
      <c r="AL121" s="89">
        <f t="shared" si="10"/>
        <v>45</v>
      </c>
      <c r="AM121" s="89">
        <f t="shared" si="11"/>
        <v>14.432755043267385</v>
      </c>
      <c r="AN121" s="89">
        <f t="shared" si="12"/>
        <v>135</v>
      </c>
      <c r="AO121" s="89">
        <f t="shared" si="13"/>
        <v>75.567244956732623</v>
      </c>
      <c r="AP121" s="75">
        <f t="shared" si="14"/>
        <v>225</v>
      </c>
      <c r="AQ121" s="75">
        <f t="shared" si="15"/>
        <v>75.567244956732623</v>
      </c>
    </row>
    <row r="122" spans="5:43" hidden="1">
      <c r="E122" s="30">
        <v>19</v>
      </c>
      <c r="F122" s="30">
        <v>2</v>
      </c>
      <c r="G122" s="91" t="str">
        <f t="shared" si="8"/>
        <v>19-2</v>
      </c>
      <c r="H122" s="2">
        <v>62</v>
      </c>
      <c r="I122" s="2">
        <v>69</v>
      </c>
      <c r="J122" s="92" t="str">
        <f>IF(((VLOOKUP($G122,Depth_Lookup!$A$3:$J$561,9,FALSE))-(I122/100))&gt;=0,"Good","Too Long")</f>
        <v>Good</v>
      </c>
      <c r="K122" s="93">
        <f>(VLOOKUP($G122,Depth_Lookup!$A$3:$J$561,10,FALSE))+(H122/100)</f>
        <v>36.96</v>
      </c>
      <c r="L122" s="93">
        <f>(VLOOKUP($G122,Depth_Lookup!$A$3:$J$561,10,FALSE))+(I122/100)</f>
        <v>37.03</v>
      </c>
      <c r="M122" s="34" t="s">
        <v>246</v>
      </c>
      <c r="Q122" s="31" t="e">
        <f>VLOOKUP(P122,'75'!$AT$3:$AU$5,2,FALSE)</f>
        <v>#N/A</v>
      </c>
      <c r="R122" s="30">
        <v>0.1</v>
      </c>
      <c r="S122" s="30" t="s">
        <v>158</v>
      </c>
      <c r="T122" s="31">
        <f>VLOOKUP(S122,'75'!$AI$12:$AJ$17,2,FALSE)</f>
        <v>1</v>
      </c>
      <c r="AB122" s="35" t="s">
        <v>1124</v>
      </c>
      <c r="AK122" s="89" t="e">
        <f t="shared" si="9"/>
        <v>#DIV/0!</v>
      </c>
      <c r="AL122" s="89" t="e">
        <f t="shared" si="10"/>
        <v>#DIV/0!</v>
      </c>
      <c r="AM122" s="89" t="e">
        <f t="shared" si="11"/>
        <v>#DIV/0!</v>
      </c>
      <c r="AN122" s="89" t="e">
        <f t="shared" si="12"/>
        <v>#DIV/0!</v>
      </c>
      <c r="AO122" s="89" t="e">
        <f t="shared" si="13"/>
        <v>#DIV/0!</v>
      </c>
      <c r="AP122" s="75" t="e">
        <f t="shared" si="14"/>
        <v>#DIV/0!</v>
      </c>
      <c r="AQ122" s="75" t="e">
        <f t="shared" si="15"/>
        <v>#DIV/0!</v>
      </c>
    </row>
    <row r="123" spans="5:43" hidden="1">
      <c r="E123" s="30">
        <v>19</v>
      </c>
      <c r="F123" s="30">
        <v>3</v>
      </c>
      <c r="G123" s="91" t="str">
        <f t="shared" si="8"/>
        <v>19-3</v>
      </c>
      <c r="H123" s="2">
        <v>0</v>
      </c>
      <c r="I123" s="2">
        <v>2</v>
      </c>
      <c r="J123" s="92" t="str">
        <f>IF(((VLOOKUP($G123,Depth_Lookup!$A$3:$J$561,9,FALSE))-(I123/100))&gt;=0,"Good","Too Long")</f>
        <v>Good</v>
      </c>
      <c r="K123" s="93">
        <f>(VLOOKUP($G123,Depth_Lookup!$A$3:$J$561,10,FALSE))+(H123/100)</f>
        <v>37.18</v>
      </c>
      <c r="L123" s="93">
        <f>(VLOOKUP($G123,Depth_Lookup!$A$3:$J$561,10,FALSE))+(I123/100)</f>
        <v>37.200000000000003</v>
      </c>
      <c r="M123" s="34" t="s">
        <v>246</v>
      </c>
      <c r="Q123" s="31" t="e">
        <f>VLOOKUP(P123,'75'!$AT$3:$AU$5,2,FALSE)</f>
        <v>#N/A</v>
      </c>
      <c r="R123" s="30">
        <v>0.1</v>
      </c>
      <c r="S123" s="30" t="s">
        <v>158</v>
      </c>
      <c r="T123" s="31">
        <f>VLOOKUP(S123,'75'!$AI$12:$AJ$17,2,FALSE)</f>
        <v>1</v>
      </c>
      <c r="AB123" s="35" t="s">
        <v>597</v>
      </c>
      <c r="AK123" s="89" t="e">
        <f t="shared" si="9"/>
        <v>#DIV/0!</v>
      </c>
      <c r="AL123" s="89" t="e">
        <f t="shared" si="10"/>
        <v>#DIV/0!</v>
      </c>
      <c r="AM123" s="89" t="e">
        <f t="shared" si="11"/>
        <v>#DIV/0!</v>
      </c>
      <c r="AN123" s="89" t="e">
        <f t="shared" si="12"/>
        <v>#DIV/0!</v>
      </c>
      <c r="AO123" s="89" t="e">
        <f t="shared" si="13"/>
        <v>#DIV/0!</v>
      </c>
      <c r="AP123" s="75" t="e">
        <f t="shared" si="14"/>
        <v>#DIV/0!</v>
      </c>
      <c r="AQ123" s="75" t="e">
        <f t="shared" si="15"/>
        <v>#DIV/0!</v>
      </c>
    </row>
    <row r="124" spans="5:43" hidden="1">
      <c r="E124" s="30">
        <v>19</v>
      </c>
      <c r="F124" s="30">
        <v>3</v>
      </c>
      <c r="G124" s="91" t="str">
        <f t="shared" si="8"/>
        <v>19-3</v>
      </c>
      <c r="H124" s="2">
        <v>15</v>
      </c>
      <c r="I124" s="2">
        <v>30</v>
      </c>
      <c r="J124" s="92" t="str">
        <f>IF(((VLOOKUP($G124,Depth_Lookup!$A$3:$J$561,9,FALSE))-(I124/100))&gt;=0,"Good","Too Long")</f>
        <v>Good</v>
      </c>
      <c r="K124" s="93">
        <f>(VLOOKUP($G124,Depth_Lookup!$A$3:$J$561,10,FALSE))+(H124/100)</f>
        <v>37.33</v>
      </c>
      <c r="L124" s="93">
        <f>(VLOOKUP($G124,Depth_Lookup!$A$3:$J$561,10,FALSE))+(I124/100)</f>
        <v>37.479999999999997</v>
      </c>
      <c r="M124" s="34" t="s">
        <v>246</v>
      </c>
      <c r="Q124" s="31" t="e">
        <f>VLOOKUP(P124,'75'!$AT$3:$AU$5,2,FALSE)</f>
        <v>#N/A</v>
      </c>
      <c r="R124" s="30">
        <v>0.1</v>
      </c>
      <c r="S124" s="30" t="s">
        <v>159</v>
      </c>
      <c r="T124" s="31">
        <f>VLOOKUP(S124,'75'!$AI$12:$AJ$17,2,FALSE)</f>
        <v>2</v>
      </c>
      <c r="AB124" s="35" t="s">
        <v>1124</v>
      </c>
      <c r="AG124" s="30">
        <v>1</v>
      </c>
      <c r="AH124" s="30">
        <v>90</v>
      </c>
      <c r="AI124" s="30">
        <v>5</v>
      </c>
      <c r="AJ124" s="30">
        <v>180</v>
      </c>
      <c r="AK124" s="89">
        <f t="shared" si="9"/>
        <v>-11.283061820529952</v>
      </c>
      <c r="AL124" s="89">
        <f t="shared" si="10"/>
        <v>348.71693817947005</v>
      </c>
      <c r="AM124" s="89">
        <f t="shared" si="11"/>
        <v>84.901972452320038</v>
      </c>
      <c r="AN124" s="89">
        <f t="shared" si="12"/>
        <v>78.716938179470048</v>
      </c>
      <c r="AO124" s="89">
        <f t="shared" si="13"/>
        <v>5.0980275476799619</v>
      </c>
      <c r="AP124" s="75">
        <f t="shared" si="14"/>
        <v>168.71693817947005</v>
      </c>
      <c r="AQ124" s="75">
        <f t="shared" si="15"/>
        <v>5.0980275476799619</v>
      </c>
    </row>
    <row r="125" spans="5:43" hidden="1">
      <c r="E125" s="30">
        <v>19</v>
      </c>
      <c r="F125" s="30">
        <v>3</v>
      </c>
      <c r="G125" s="91" t="str">
        <f t="shared" si="8"/>
        <v>19-3</v>
      </c>
      <c r="H125" s="2">
        <v>44</v>
      </c>
      <c r="I125" s="2">
        <v>45</v>
      </c>
      <c r="J125" s="92" t="str">
        <f>IF(((VLOOKUP($G125,Depth_Lookup!$A$3:$J$561,9,FALSE))-(I125/100))&gt;=0,"Good","Too Long")</f>
        <v>Good</v>
      </c>
      <c r="K125" s="93">
        <f>(VLOOKUP($G125,Depth_Lookup!$A$3:$J$561,10,FALSE))+(H125/100)</f>
        <v>37.619999999999997</v>
      </c>
      <c r="L125" s="93">
        <f>(VLOOKUP($G125,Depth_Lookup!$A$3:$J$561,10,FALSE))+(I125/100)</f>
        <v>37.630000000000003</v>
      </c>
      <c r="M125" s="34" t="s">
        <v>246</v>
      </c>
      <c r="Q125" s="31" t="e">
        <f>VLOOKUP(P125,'75'!$AT$3:$AU$5,2,FALSE)</f>
        <v>#N/A</v>
      </c>
      <c r="R125" s="30">
        <v>0.1</v>
      </c>
      <c r="S125" s="30" t="s">
        <v>158</v>
      </c>
      <c r="T125" s="31">
        <f>VLOOKUP(S125,'75'!$AI$12:$AJ$17,2,FALSE)</f>
        <v>1</v>
      </c>
      <c r="AB125" s="35" t="s">
        <v>597</v>
      </c>
      <c r="AG125" s="30">
        <v>0</v>
      </c>
      <c r="AH125" s="30">
        <v>270</v>
      </c>
      <c r="AI125" s="30">
        <v>20</v>
      </c>
      <c r="AJ125" s="30">
        <v>180</v>
      </c>
      <c r="AK125" s="89" t="e">
        <f t="shared" si="9"/>
        <v>#DIV/0!</v>
      </c>
      <c r="AL125" s="89" t="e">
        <f t="shared" si="10"/>
        <v>#DIV/0!</v>
      </c>
      <c r="AM125" s="89" t="e">
        <f t="shared" si="11"/>
        <v>#DIV/0!</v>
      </c>
      <c r="AN125" s="89" t="e">
        <f t="shared" si="12"/>
        <v>#DIV/0!</v>
      </c>
      <c r="AO125" s="89" t="e">
        <f t="shared" si="13"/>
        <v>#DIV/0!</v>
      </c>
      <c r="AP125" s="75" t="e">
        <f t="shared" si="14"/>
        <v>#DIV/0!</v>
      </c>
      <c r="AQ125" s="75" t="e">
        <f t="shared" si="15"/>
        <v>#DIV/0!</v>
      </c>
    </row>
    <row r="126" spans="5:43" hidden="1">
      <c r="E126" s="30">
        <v>19</v>
      </c>
      <c r="F126" s="30">
        <v>4</v>
      </c>
      <c r="G126" s="91" t="str">
        <f t="shared" si="8"/>
        <v>19-4</v>
      </c>
      <c r="H126" s="2">
        <v>17</v>
      </c>
      <c r="I126" s="2">
        <v>18</v>
      </c>
      <c r="J126" s="92" t="str">
        <f>IF(((VLOOKUP($G126,Depth_Lookup!$A$3:$J$561,9,FALSE))-(I126/100))&gt;=0,"Good","Too Long")</f>
        <v>Good</v>
      </c>
      <c r="K126" s="93">
        <f>(VLOOKUP($G126,Depth_Lookup!$A$3:$J$561,10,FALSE))+(H126/100)</f>
        <v>38.050000000000004</v>
      </c>
      <c r="L126" s="93">
        <f>(VLOOKUP($G126,Depth_Lookup!$A$3:$J$561,10,FALSE))+(I126/100)</f>
        <v>38.06</v>
      </c>
      <c r="M126" s="34" t="s">
        <v>246</v>
      </c>
      <c r="Q126" s="31" t="e">
        <f>VLOOKUP(P126,'75'!$AT$3:$AU$5,2,FALSE)</f>
        <v>#N/A</v>
      </c>
      <c r="R126" s="30">
        <v>0.1</v>
      </c>
      <c r="S126" s="30" t="s">
        <v>158</v>
      </c>
      <c r="T126" s="31">
        <f>VLOOKUP(S126,'75'!$AI$12:$AJ$17,2,FALSE)</f>
        <v>1</v>
      </c>
      <c r="AB126" s="35" t="s">
        <v>1140</v>
      </c>
      <c r="AG126" s="30">
        <v>1</v>
      </c>
      <c r="AH126" s="30">
        <v>0</v>
      </c>
      <c r="AI126" s="30">
        <v>1</v>
      </c>
      <c r="AJ126" s="30">
        <v>90</v>
      </c>
      <c r="AK126" s="89">
        <f t="shared" si="9"/>
        <v>-135</v>
      </c>
      <c r="AL126" s="89">
        <f t="shared" si="10"/>
        <v>225</v>
      </c>
      <c r="AM126" s="89">
        <f t="shared" si="11"/>
        <v>88.58593000067151</v>
      </c>
      <c r="AN126" s="89">
        <f t="shared" si="12"/>
        <v>315</v>
      </c>
      <c r="AO126" s="89">
        <f t="shared" si="13"/>
        <v>1.4140699993284898</v>
      </c>
      <c r="AP126" s="75">
        <f t="shared" si="14"/>
        <v>45</v>
      </c>
      <c r="AQ126" s="75">
        <f t="shared" si="15"/>
        <v>1.4140699993284898</v>
      </c>
    </row>
    <row r="127" spans="5:43" hidden="1">
      <c r="E127" s="30">
        <v>19</v>
      </c>
      <c r="F127" s="30">
        <v>4</v>
      </c>
      <c r="G127" s="91" t="str">
        <f t="shared" si="8"/>
        <v>19-4</v>
      </c>
      <c r="H127" s="2">
        <v>35</v>
      </c>
      <c r="I127" s="2">
        <v>37</v>
      </c>
      <c r="J127" s="92" t="str">
        <f>IF(((VLOOKUP($G127,Depth_Lookup!$A$3:$J$561,9,FALSE))-(I127/100))&gt;=0,"Good","Too Long")</f>
        <v>Good</v>
      </c>
      <c r="K127" s="93">
        <f>(VLOOKUP($G127,Depth_Lookup!$A$3:$J$561,10,FALSE))+(H127/100)</f>
        <v>38.230000000000004</v>
      </c>
      <c r="L127" s="93">
        <f>(VLOOKUP($G127,Depth_Lookup!$A$3:$J$561,10,FALSE))+(I127/100)</f>
        <v>38.25</v>
      </c>
      <c r="M127" s="34" t="s">
        <v>241</v>
      </c>
      <c r="Q127" s="31" t="e">
        <f>VLOOKUP(P127,'75'!$AT$3:$AU$5,2,FALSE)</f>
        <v>#N/A</v>
      </c>
      <c r="R127" s="30">
        <v>0.3</v>
      </c>
      <c r="S127" s="30" t="s">
        <v>158</v>
      </c>
      <c r="T127" s="31">
        <f>VLOOKUP(S127,'75'!$AI$12:$AJ$17,2,FALSE)</f>
        <v>1</v>
      </c>
      <c r="AB127" s="35" t="s">
        <v>1143</v>
      </c>
      <c r="AG127" s="30">
        <v>18</v>
      </c>
      <c r="AH127" s="30">
        <v>90</v>
      </c>
      <c r="AI127" s="30">
        <v>10</v>
      </c>
      <c r="AJ127" s="30">
        <v>180</v>
      </c>
      <c r="AK127" s="89">
        <f t="shared" si="9"/>
        <v>-61.512261241438722</v>
      </c>
      <c r="AL127" s="89">
        <f t="shared" si="10"/>
        <v>298.48773875856125</v>
      </c>
      <c r="AM127" s="89">
        <f t="shared" si="11"/>
        <v>69.711606394173046</v>
      </c>
      <c r="AN127" s="89">
        <f t="shared" si="12"/>
        <v>28.487738758561278</v>
      </c>
      <c r="AO127" s="89">
        <f t="shared" si="13"/>
        <v>20.288393605826954</v>
      </c>
      <c r="AP127" s="75">
        <f t="shared" si="14"/>
        <v>118.48773875856125</v>
      </c>
      <c r="AQ127" s="75">
        <f t="shared" si="15"/>
        <v>20.288393605826954</v>
      </c>
    </row>
    <row r="128" spans="5:43" hidden="1">
      <c r="E128" s="30">
        <v>19</v>
      </c>
      <c r="F128" s="30">
        <v>4</v>
      </c>
      <c r="G128" s="91" t="str">
        <f t="shared" si="8"/>
        <v>19-4</v>
      </c>
      <c r="H128" s="2">
        <v>49</v>
      </c>
      <c r="I128" s="2">
        <v>51</v>
      </c>
      <c r="J128" s="92" t="str">
        <f>IF(((VLOOKUP($G128,Depth_Lookup!$A$3:$J$561,9,FALSE))-(I128/100))&gt;=0,"Good","Too Long")</f>
        <v>Good</v>
      </c>
      <c r="K128" s="93">
        <f>(VLOOKUP($G128,Depth_Lookup!$A$3:$J$561,10,FALSE))+(H128/100)</f>
        <v>38.370000000000005</v>
      </c>
      <c r="L128" s="93">
        <f>(VLOOKUP($G128,Depth_Lookup!$A$3:$J$561,10,FALSE))+(I128/100)</f>
        <v>38.39</v>
      </c>
      <c r="M128" s="34" t="s">
        <v>241</v>
      </c>
      <c r="Q128" s="31" t="e">
        <f>VLOOKUP(P128,'75'!$AT$3:$AU$5,2,FALSE)</f>
        <v>#N/A</v>
      </c>
      <c r="R128" s="30">
        <v>0.3</v>
      </c>
      <c r="S128" s="30" t="s">
        <v>158</v>
      </c>
      <c r="T128" s="31">
        <f>VLOOKUP(S128,'75'!$AI$12:$AJ$17,2,FALSE)</f>
        <v>1</v>
      </c>
      <c r="AB128" s="35" t="s">
        <v>1141</v>
      </c>
      <c r="AG128" s="30">
        <v>10</v>
      </c>
      <c r="AH128" s="30">
        <v>90</v>
      </c>
      <c r="AI128" s="30">
        <v>55</v>
      </c>
      <c r="AJ128" s="30">
        <v>0</v>
      </c>
      <c r="AK128" s="89">
        <f t="shared" si="9"/>
        <v>-172.96156875778212</v>
      </c>
      <c r="AL128" s="89">
        <f t="shared" si="10"/>
        <v>187.03843124221788</v>
      </c>
      <c r="AM128" s="89">
        <f t="shared" si="11"/>
        <v>34.796630912045877</v>
      </c>
      <c r="AN128" s="89">
        <f t="shared" si="12"/>
        <v>277.03843124221788</v>
      </c>
      <c r="AO128" s="89">
        <f t="shared" si="13"/>
        <v>55.203369087954123</v>
      </c>
      <c r="AP128" s="75">
        <f t="shared" si="14"/>
        <v>7.0384312422178823</v>
      </c>
      <c r="AQ128" s="75">
        <f t="shared" si="15"/>
        <v>55.203369087954123</v>
      </c>
    </row>
    <row r="129" spans="5:55" hidden="1">
      <c r="E129" s="30">
        <v>19</v>
      </c>
      <c r="F129" s="30">
        <v>4</v>
      </c>
      <c r="G129" s="91" t="str">
        <f t="shared" si="8"/>
        <v>19-4</v>
      </c>
      <c r="H129" s="2">
        <v>62</v>
      </c>
      <c r="I129" s="2">
        <v>63</v>
      </c>
      <c r="J129" s="92" t="str">
        <f>IF(((VLOOKUP($G129,Depth_Lookup!$A$3:$J$561,9,FALSE))-(I129/100))&gt;=0,"Good","Too Long")</f>
        <v>Good</v>
      </c>
      <c r="K129" s="93">
        <f>(VLOOKUP($G129,Depth_Lookup!$A$3:$J$561,10,FALSE))+(H129/100)</f>
        <v>38.5</v>
      </c>
      <c r="L129" s="93">
        <f>(VLOOKUP($G129,Depth_Lookup!$A$3:$J$561,10,FALSE))+(I129/100)</f>
        <v>38.510000000000005</v>
      </c>
      <c r="M129" s="32" t="s">
        <v>246</v>
      </c>
      <c r="Q129" s="31" t="e">
        <f>VLOOKUP(P129,'75'!$AT$3:$AU$5,2,FALSE)</f>
        <v>#N/A</v>
      </c>
      <c r="R129" s="30">
        <v>0.1</v>
      </c>
      <c r="S129" s="30" t="s">
        <v>158</v>
      </c>
      <c r="T129" s="31">
        <f>VLOOKUP(S129,'75'!$AI$12:$AJ$17,2,FALSE)</f>
        <v>1</v>
      </c>
      <c r="AB129" s="35" t="s">
        <v>1142</v>
      </c>
      <c r="AG129" s="30">
        <v>10</v>
      </c>
      <c r="AH129" s="30">
        <v>270</v>
      </c>
      <c r="AI129" s="30">
        <v>20</v>
      </c>
      <c r="AJ129" s="30">
        <v>180</v>
      </c>
      <c r="AK129" s="89">
        <f t="shared" si="9"/>
        <v>25.848072111879162</v>
      </c>
      <c r="AL129" s="89">
        <f t="shared" si="10"/>
        <v>25.848072111879162</v>
      </c>
      <c r="AM129" s="89">
        <f t="shared" si="11"/>
        <v>67.979998392282752</v>
      </c>
      <c r="AN129" s="89">
        <f t="shared" si="12"/>
        <v>115.84807211187916</v>
      </c>
      <c r="AO129" s="89">
        <f t="shared" si="13"/>
        <v>22.020001607717248</v>
      </c>
      <c r="AP129" s="75">
        <f t="shared" si="14"/>
        <v>205.84807211187916</v>
      </c>
      <c r="AQ129" s="75">
        <f t="shared" si="15"/>
        <v>22.020001607717248</v>
      </c>
    </row>
    <row r="130" spans="5:55" hidden="1">
      <c r="E130" s="30">
        <v>19</v>
      </c>
      <c r="F130" s="30">
        <v>4</v>
      </c>
      <c r="G130" s="91" t="str">
        <f t="shared" si="8"/>
        <v>19-4</v>
      </c>
      <c r="H130" s="2">
        <v>63</v>
      </c>
      <c r="I130" s="2">
        <v>83</v>
      </c>
      <c r="J130" s="92" t="str">
        <f>IF(((VLOOKUP($G130,Depth_Lookup!$A$3:$J$561,9,FALSE))-(I130/100))&gt;=0,"Good","Too Long")</f>
        <v>Good</v>
      </c>
      <c r="K130" s="93">
        <f>(VLOOKUP($G130,Depth_Lookup!$A$3:$J$561,10,FALSE))+(H130/100)</f>
        <v>38.510000000000005</v>
      </c>
      <c r="L130" s="93">
        <f>(VLOOKUP($G130,Depth_Lookup!$A$3:$J$561,10,FALSE))+(I130/100)</f>
        <v>38.71</v>
      </c>
      <c r="M130" s="34" t="s">
        <v>241</v>
      </c>
      <c r="Q130" s="31" t="e">
        <f>VLOOKUP(P130,'75'!$AT$3:$AU$5,2,FALSE)</f>
        <v>#N/A</v>
      </c>
      <c r="R130" s="30">
        <v>0.3</v>
      </c>
      <c r="S130" s="30" t="s">
        <v>158</v>
      </c>
      <c r="T130" s="31">
        <f>VLOOKUP(S130,'75'!$AI$12:$AJ$17,2,FALSE)</f>
        <v>1</v>
      </c>
      <c r="AB130" s="35" t="s">
        <v>1141</v>
      </c>
      <c r="AG130" s="30">
        <v>75</v>
      </c>
      <c r="AH130" s="30">
        <v>90</v>
      </c>
      <c r="AI130" s="30">
        <v>75</v>
      </c>
      <c r="AJ130" s="30">
        <v>180</v>
      </c>
      <c r="AK130" s="89">
        <f t="shared" si="9"/>
        <v>-45</v>
      </c>
      <c r="AL130" s="89">
        <f t="shared" si="10"/>
        <v>315</v>
      </c>
      <c r="AM130" s="89">
        <f t="shared" si="11"/>
        <v>10.728583121609057</v>
      </c>
      <c r="AN130" s="89">
        <f t="shared" si="12"/>
        <v>45</v>
      </c>
      <c r="AO130" s="89">
        <f t="shared" si="13"/>
        <v>79.271416878390937</v>
      </c>
      <c r="AP130" s="75">
        <f t="shared" si="14"/>
        <v>135</v>
      </c>
      <c r="AQ130" s="75">
        <f t="shared" si="15"/>
        <v>79.271416878390937</v>
      </c>
    </row>
    <row r="131" spans="5:55" hidden="1">
      <c r="E131" s="30">
        <v>20</v>
      </c>
      <c r="F131" s="30">
        <v>1</v>
      </c>
      <c r="G131" s="91" t="str">
        <f t="shared" si="8"/>
        <v>20-1</v>
      </c>
      <c r="H131" s="2">
        <v>4</v>
      </c>
      <c r="I131" s="2">
        <v>6</v>
      </c>
      <c r="J131" s="92" t="str">
        <f>IF(((VLOOKUP($G131,Depth_Lookup!$A$3:$J$561,9,FALSE))-(I131/100))&gt;=0,"Good","Too Long")</f>
        <v>Good</v>
      </c>
      <c r="K131" s="93">
        <f>(VLOOKUP($G131,Depth_Lookup!$A$3:$J$561,10,FALSE))+(H131/100)</f>
        <v>38.64</v>
      </c>
      <c r="L131" s="93">
        <f>(VLOOKUP($G131,Depth_Lookup!$A$3:$J$561,10,FALSE))+(I131/100)</f>
        <v>38.660000000000004</v>
      </c>
      <c r="M131" s="34" t="s">
        <v>246</v>
      </c>
      <c r="Q131" s="31" t="e">
        <f>VLOOKUP(P131,'75'!$AT$3:$AU$5,2,FALSE)</f>
        <v>#N/A</v>
      </c>
      <c r="R131" s="30">
        <v>0.1</v>
      </c>
      <c r="S131" s="30" t="s">
        <v>158</v>
      </c>
      <c r="T131" s="31">
        <f>VLOOKUP(S131,'75'!$AI$12:$AJ$17,2,FALSE)</f>
        <v>1</v>
      </c>
      <c r="AB131" s="35" t="s">
        <v>1144</v>
      </c>
      <c r="AG131" s="2">
        <v>22</v>
      </c>
      <c r="AH131" s="2">
        <v>90</v>
      </c>
      <c r="AI131" s="2">
        <v>15</v>
      </c>
      <c r="AJ131" s="2">
        <v>180</v>
      </c>
      <c r="AK131" s="89">
        <f t="shared" si="9"/>
        <v>-56.447760993428517</v>
      </c>
      <c r="AL131" s="89">
        <f t="shared" si="10"/>
        <v>303.55223900657148</v>
      </c>
      <c r="AM131" s="89">
        <f t="shared" si="11"/>
        <v>64.135752726542336</v>
      </c>
      <c r="AN131" s="89">
        <f t="shared" si="12"/>
        <v>33.552239006571483</v>
      </c>
      <c r="AO131" s="89">
        <f t="shared" si="13"/>
        <v>25.864247273457664</v>
      </c>
      <c r="AP131" s="75">
        <f t="shared" si="14"/>
        <v>123.55223900657148</v>
      </c>
      <c r="AQ131" s="75">
        <f t="shared" si="15"/>
        <v>25.864247273457664</v>
      </c>
    </row>
    <row r="132" spans="5:55" hidden="1">
      <c r="E132" s="30">
        <v>20</v>
      </c>
      <c r="F132" s="30">
        <v>1</v>
      </c>
      <c r="G132" s="91" t="str">
        <f t="shared" ref="G132:G195" si="16">E132&amp;"-"&amp;F132</f>
        <v>20-1</v>
      </c>
      <c r="H132" s="2">
        <v>14</v>
      </c>
      <c r="I132" s="2">
        <v>15</v>
      </c>
      <c r="J132" s="92" t="str">
        <f>IF(((VLOOKUP($G132,Depth_Lookup!$A$3:$J$561,9,FALSE))-(I132/100))&gt;=0,"Good","Too Long")</f>
        <v>Good</v>
      </c>
      <c r="K132" s="93">
        <f>(VLOOKUP($G132,Depth_Lookup!$A$3:$J$561,10,FALSE))+(H132/100)</f>
        <v>38.74</v>
      </c>
      <c r="L132" s="93">
        <f>(VLOOKUP($G132,Depth_Lookup!$A$3:$J$561,10,FALSE))+(I132/100)</f>
        <v>38.75</v>
      </c>
      <c r="M132" s="34" t="s">
        <v>246</v>
      </c>
      <c r="Q132" s="31" t="e">
        <f>VLOOKUP(P132,'75'!$AT$3:$AU$5,2,FALSE)</f>
        <v>#N/A</v>
      </c>
      <c r="R132" s="30">
        <v>0.1</v>
      </c>
      <c r="S132" s="30" t="s">
        <v>158</v>
      </c>
      <c r="T132" s="31">
        <f>VLOOKUP(S132,'75'!$AI$12:$AJ$17,2,FALSE)</f>
        <v>1</v>
      </c>
      <c r="AB132" s="35" t="s">
        <v>1145</v>
      </c>
      <c r="AG132" s="30">
        <v>5</v>
      </c>
      <c r="AH132" s="30">
        <v>90</v>
      </c>
      <c r="AI132" s="30">
        <v>55</v>
      </c>
      <c r="AJ132" s="30">
        <v>180</v>
      </c>
      <c r="AK132" s="89">
        <f t="shared" ref="AK132:AK195" si="17">+(IF($AH132&lt;$AJ132,((MIN($AJ132,$AH132)+(DEGREES(ATAN((TAN(RADIANS($AI132))/((TAN(RADIANS($AG132))*SIN(RADIANS(ABS($AH132-$AJ132))))))-(COS(RADIANS(ABS($AH132-$AJ132)))/SIN(RADIANS(ABS($AH132-$AJ132)))))))-180)),((MAX($AJ132,$AH132)-(DEGREES(ATAN((TAN(RADIANS($AI132))/((TAN(RADIANS($AG132))*SIN(RADIANS(ABS($AH132-$AJ132))))))-(COS(RADIANS(ABS($AH132-$AJ132)))/SIN(RADIANS(ABS($AH132-$AJ132)))))))-180))))</f>
        <v>-3.5055712826639933</v>
      </c>
      <c r="AL132" s="89">
        <f t="shared" ref="AL132:AL195" si="18">IF($AK132&gt;0,$AK132,360+$AK132)</f>
        <v>356.49442871733601</v>
      </c>
      <c r="AM132" s="89">
        <f t="shared" ref="AM132:AM195" si="19">+ABS(DEGREES(ATAN((COS(RADIANS(ABS($AK132+180-(IF($AH132&gt;$AJ132,MAX($AI132,$AH132),MIN($AH132,$AJ132))))))/(TAN(RADIANS($AG132)))))))</f>
        <v>34.949597435993049</v>
      </c>
      <c r="AN132" s="89">
        <f t="shared" ref="AN132:AN195" si="20">+IF(($AK132+90)&gt;0,$AK132+90,$AK132+450)</f>
        <v>86.494428717336007</v>
      </c>
      <c r="AO132" s="89">
        <f t="shared" ref="AO132:AO195" si="21">-$AM132+90</f>
        <v>55.050402564006951</v>
      </c>
      <c r="AP132" s="75">
        <f t="shared" ref="AP132:AP195" si="22">IF(($AL132&lt;180),$AL132+180,$AL132-180)</f>
        <v>176.49442871733601</v>
      </c>
      <c r="AQ132" s="75">
        <f t="shared" ref="AQ132:AQ195" si="23">-$AM132+90</f>
        <v>55.050402564006951</v>
      </c>
    </row>
    <row r="133" spans="5:55" hidden="1">
      <c r="E133" s="30">
        <v>20</v>
      </c>
      <c r="F133" s="30">
        <v>1</v>
      </c>
      <c r="G133" s="91" t="str">
        <f t="shared" si="16"/>
        <v>20-1</v>
      </c>
      <c r="H133" s="2">
        <v>27</v>
      </c>
      <c r="I133" s="2">
        <v>31</v>
      </c>
      <c r="J133" s="92" t="str">
        <f>IF(((VLOOKUP($G133,Depth_Lookup!$A$3:$J$561,9,FALSE))-(I133/100))&gt;=0,"Good","Too Long")</f>
        <v>Good</v>
      </c>
      <c r="K133" s="93">
        <f>(VLOOKUP($G133,Depth_Lookup!$A$3:$J$561,10,FALSE))+(H133/100)</f>
        <v>38.870000000000005</v>
      </c>
      <c r="L133" s="93">
        <f>(VLOOKUP($G133,Depth_Lookup!$A$3:$J$561,10,FALSE))+(I133/100)</f>
        <v>38.910000000000004</v>
      </c>
      <c r="M133" s="34" t="s">
        <v>246</v>
      </c>
      <c r="Q133" s="31" t="e">
        <f>VLOOKUP(P133,'75'!$AT$3:$AU$5,2,FALSE)</f>
        <v>#N/A</v>
      </c>
      <c r="R133" s="30">
        <v>0.1</v>
      </c>
      <c r="S133" s="30" t="s">
        <v>158</v>
      </c>
      <c r="T133" s="31">
        <f>VLOOKUP(S133,'75'!$AI$12:$AJ$17,2,FALSE)</f>
        <v>1</v>
      </c>
      <c r="AB133" s="35" t="s">
        <v>1124</v>
      </c>
      <c r="AG133" s="30">
        <v>28</v>
      </c>
      <c r="AH133" s="30">
        <v>90</v>
      </c>
      <c r="AI133" s="30">
        <v>15</v>
      </c>
      <c r="AJ133" s="30">
        <v>180</v>
      </c>
      <c r="AK133" s="89">
        <f t="shared" si="17"/>
        <v>-63.254676699105005</v>
      </c>
      <c r="AL133" s="89">
        <f t="shared" si="18"/>
        <v>296.745323300895</v>
      </c>
      <c r="AM133" s="89">
        <f t="shared" si="19"/>
        <v>59.230057332789606</v>
      </c>
      <c r="AN133" s="89">
        <f t="shared" si="20"/>
        <v>26.745323300894995</v>
      </c>
      <c r="AO133" s="89">
        <f t="shared" si="21"/>
        <v>30.769942667210394</v>
      </c>
      <c r="AP133" s="75">
        <f t="shared" si="22"/>
        <v>116.745323300895</v>
      </c>
      <c r="AQ133" s="75">
        <f t="shared" si="23"/>
        <v>30.769942667210394</v>
      </c>
    </row>
    <row r="134" spans="5:55" hidden="1">
      <c r="E134" s="30">
        <v>20</v>
      </c>
      <c r="F134" s="30">
        <v>1</v>
      </c>
      <c r="G134" s="91" t="str">
        <f t="shared" si="16"/>
        <v>20-1</v>
      </c>
      <c r="H134" s="2">
        <v>40</v>
      </c>
      <c r="I134" s="2">
        <v>47</v>
      </c>
      <c r="J134" s="92" t="str">
        <f>IF(((VLOOKUP($G134,Depth_Lookup!$A$3:$J$561,9,FALSE))-(I134/100))&gt;=0,"Good","Too Long")</f>
        <v>Good</v>
      </c>
      <c r="K134" s="93">
        <f>(VLOOKUP($G134,Depth_Lookup!$A$3:$J$561,10,FALSE))+(H134/100)</f>
        <v>39</v>
      </c>
      <c r="L134" s="93">
        <f>(VLOOKUP($G134,Depth_Lookup!$A$3:$J$561,10,FALSE))+(I134/100)</f>
        <v>39.07</v>
      </c>
      <c r="M134" s="34" t="s">
        <v>246</v>
      </c>
      <c r="Q134" s="31" t="e">
        <f>VLOOKUP(P134,'75'!$AT$3:$AU$5,2,FALSE)</f>
        <v>#N/A</v>
      </c>
      <c r="R134" s="30">
        <v>1</v>
      </c>
      <c r="S134" s="30" t="s">
        <v>158</v>
      </c>
      <c r="T134" s="31">
        <f>VLOOKUP(S134,'75'!$AI$12:$AJ$17,2,FALSE)</f>
        <v>1</v>
      </c>
      <c r="AB134" s="35" t="s">
        <v>1124</v>
      </c>
      <c r="AG134" s="30">
        <v>45</v>
      </c>
      <c r="AH134" s="30">
        <v>90</v>
      </c>
      <c r="AI134" s="30">
        <v>35</v>
      </c>
      <c r="AJ134" s="30">
        <v>180</v>
      </c>
      <c r="AK134" s="89">
        <f t="shared" si="17"/>
        <v>-55</v>
      </c>
      <c r="AL134" s="89">
        <f t="shared" si="18"/>
        <v>305</v>
      </c>
      <c r="AM134" s="89">
        <f t="shared" si="19"/>
        <v>39.32268990964004</v>
      </c>
      <c r="AN134" s="89">
        <f t="shared" si="20"/>
        <v>35</v>
      </c>
      <c r="AO134" s="89">
        <f t="shared" si="21"/>
        <v>50.67731009035996</v>
      </c>
      <c r="AP134" s="75">
        <f t="shared" si="22"/>
        <v>125</v>
      </c>
      <c r="AQ134" s="75">
        <f t="shared" si="23"/>
        <v>50.67731009035996</v>
      </c>
    </row>
    <row r="135" spans="5:55" hidden="1">
      <c r="E135" s="30">
        <v>20</v>
      </c>
      <c r="F135" s="30">
        <v>1</v>
      </c>
      <c r="G135" s="91" t="str">
        <f t="shared" si="16"/>
        <v>20-1</v>
      </c>
      <c r="H135" s="2">
        <v>47</v>
      </c>
      <c r="I135" s="2">
        <v>52</v>
      </c>
      <c r="J135" s="92" t="str">
        <f>IF(((VLOOKUP($G135,Depth_Lookup!$A$3:$J$561,9,FALSE))-(I135/100))&gt;=0,"Good","Too Long")</f>
        <v>Good</v>
      </c>
      <c r="K135" s="93">
        <f>(VLOOKUP($G135,Depth_Lookup!$A$3:$J$561,10,FALSE))+(H135/100)</f>
        <v>39.07</v>
      </c>
      <c r="L135" s="93">
        <f>(VLOOKUP($G135,Depth_Lookup!$A$3:$J$561,10,FALSE))+(I135/100)</f>
        <v>39.120000000000005</v>
      </c>
      <c r="M135" s="34" t="s">
        <v>241</v>
      </c>
      <c r="Q135" s="31" t="e">
        <f>VLOOKUP(P135,'75'!$AT$3:$AU$5,2,FALSE)</f>
        <v>#N/A</v>
      </c>
      <c r="R135" s="30">
        <v>1.5</v>
      </c>
      <c r="S135" s="30" t="s">
        <v>158</v>
      </c>
      <c r="T135" s="31">
        <f>VLOOKUP(S135,'75'!$AI$12:$AJ$17,2,FALSE)</f>
        <v>1</v>
      </c>
      <c r="AB135" s="35" t="s">
        <v>1141</v>
      </c>
      <c r="AE135" s="30">
        <v>290</v>
      </c>
      <c r="AF135" s="30">
        <v>30</v>
      </c>
      <c r="AG135" s="30">
        <v>32</v>
      </c>
      <c r="AH135" s="30">
        <v>270</v>
      </c>
      <c r="AI135" s="30">
        <v>58</v>
      </c>
      <c r="AJ135" s="30">
        <v>0</v>
      </c>
      <c r="AK135" s="89">
        <f t="shared" si="17"/>
        <v>158.6712585446644</v>
      </c>
      <c r="AL135" s="89">
        <f t="shared" si="18"/>
        <v>158.6712585446644</v>
      </c>
      <c r="AM135" s="89">
        <f t="shared" si="19"/>
        <v>30.202459090624671</v>
      </c>
      <c r="AN135" s="89">
        <f t="shared" si="20"/>
        <v>248.6712585446644</v>
      </c>
      <c r="AO135" s="89">
        <f t="shared" si="21"/>
        <v>59.797540909375329</v>
      </c>
      <c r="AP135" s="75">
        <f t="shared" si="22"/>
        <v>338.6712585446644</v>
      </c>
      <c r="AQ135" s="75">
        <f t="shared" si="23"/>
        <v>59.797540909375329</v>
      </c>
      <c r="BC135" s="30" t="s">
        <v>1146</v>
      </c>
    </row>
    <row r="136" spans="5:55" hidden="1">
      <c r="E136" s="30">
        <v>20</v>
      </c>
      <c r="F136" s="30">
        <v>1</v>
      </c>
      <c r="G136" s="91" t="str">
        <f t="shared" si="16"/>
        <v>20-1</v>
      </c>
      <c r="H136" s="2">
        <v>84</v>
      </c>
      <c r="I136" s="2">
        <v>86</v>
      </c>
      <c r="J136" s="92" t="str">
        <f>IF(((VLOOKUP($G136,Depth_Lookup!$A$3:$J$561,9,FALSE))-(I136/100))&gt;=0,"Good","Too Long")</f>
        <v>Good</v>
      </c>
      <c r="K136" s="93">
        <f>(VLOOKUP($G136,Depth_Lookup!$A$3:$J$561,10,FALSE))+(H136/100)</f>
        <v>39.440000000000005</v>
      </c>
      <c r="L136" s="93">
        <f>(VLOOKUP($G136,Depth_Lookup!$A$3:$J$561,10,FALSE))+(I136/100)</f>
        <v>39.46</v>
      </c>
      <c r="M136" s="34" t="s">
        <v>246</v>
      </c>
      <c r="Q136" s="31" t="e">
        <f>VLOOKUP(P136,'75'!$AT$3:$AU$5,2,FALSE)</f>
        <v>#N/A</v>
      </c>
      <c r="R136" s="30">
        <v>1</v>
      </c>
      <c r="S136" s="30" t="s">
        <v>158</v>
      </c>
      <c r="T136" s="31">
        <f>VLOOKUP(S136,'75'!$AI$12:$AJ$17,2,FALSE)</f>
        <v>1</v>
      </c>
      <c r="AB136" s="35" t="s">
        <v>1124</v>
      </c>
      <c r="AG136" s="30">
        <v>5</v>
      </c>
      <c r="AH136" s="30">
        <v>270</v>
      </c>
      <c r="AI136" s="30">
        <v>18</v>
      </c>
      <c r="AJ136" s="30">
        <v>0</v>
      </c>
      <c r="AK136" s="89">
        <f t="shared" si="17"/>
        <v>164.92982099384011</v>
      </c>
      <c r="AL136" s="89">
        <f t="shared" si="18"/>
        <v>164.92982099384011</v>
      </c>
      <c r="AM136" s="89">
        <f t="shared" si="19"/>
        <v>71.402309374292713</v>
      </c>
      <c r="AN136" s="89">
        <f t="shared" si="20"/>
        <v>254.92982099384011</v>
      </c>
      <c r="AO136" s="89">
        <f t="shared" si="21"/>
        <v>18.597690625707287</v>
      </c>
      <c r="AP136" s="75">
        <f t="shared" si="22"/>
        <v>344.92982099384011</v>
      </c>
      <c r="AQ136" s="75">
        <f t="shared" si="23"/>
        <v>18.597690625707287</v>
      </c>
    </row>
    <row r="137" spans="5:55" hidden="1">
      <c r="E137" s="30">
        <v>20</v>
      </c>
      <c r="F137" s="30">
        <v>2</v>
      </c>
      <c r="G137" s="91" t="str">
        <f t="shared" si="16"/>
        <v>20-2</v>
      </c>
      <c r="H137" s="2">
        <v>33</v>
      </c>
      <c r="I137" s="2">
        <v>38</v>
      </c>
      <c r="J137" s="92" t="str">
        <f>IF(((VLOOKUP($G137,Depth_Lookup!$A$3:$J$561,9,FALSE))-(I137/100))&gt;=0,"Good","Too Long")</f>
        <v>Good</v>
      </c>
      <c r="K137" s="93">
        <f>(VLOOKUP($G137,Depth_Lookup!$A$3:$J$561,10,FALSE))+(H137/100)</f>
        <v>39.89</v>
      </c>
      <c r="L137" s="93">
        <f>(VLOOKUP($G137,Depth_Lookup!$A$3:$J$561,10,FALSE))+(I137/100)</f>
        <v>39.940000000000005</v>
      </c>
      <c r="M137" s="34" t="s">
        <v>246</v>
      </c>
      <c r="Q137" s="31" t="e">
        <f>VLOOKUP(P137,'75'!$AT$3:$AU$5,2,FALSE)</f>
        <v>#N/A</v>
      </c>
      <c r="R137" s="30">
        <v>0.1</v>
      </c>
      <c r="S137" s="30" t="s">
        <v>158</v>
      </c>
      <c r="T137" s="31">
        <f>VLOOKUP(S137,'75'!$AI$12:$AJ$17,2,FALSE)</f>
        <v>1</v>
      </c>
      <c r="AB137" s="35" t="s">
        <v>1147</v>
      </c>
      <c r="AG137" s="30">
        <v>32</v>
      </c>
      <c r="AH137" s="30">
        <v>90</v>
      </c>
      <c r="AI137" s="30">
        <v>59</v>
      </c>
      <c r="AJ137" s="30">
        <v>0</v>
      </c>
      <c r="AK137" s="89">
        <f t="shared" si="17"/>
        <v>-159.42088244731738</v>
      </c>
      <c r="AL137" s="89">
        <f t="shared" si="18"/>
        <v>200.57911755268262</v>
      </c>
      <c r="AM137" s="89">
        <f t="shared" si="19"/>
        <v>29.358551164240549</v>
      </c>
      <c r="AN137" s="89">
        <f t="shared" si="20"/>
        <v>290.57911755268265</v>
      </c>
      <c r="AO137" s="89">
        <f t="shared" si="21"/>
        <v>60.641448835759448</v>
      </c>
      <c r="AP137" s="75">
        <f t="shared" si="22"/>
        <v>20.579117552682618</v>
      </c>
      <c r="AQ137" s="75">
        <f t="shared" si="23"/>
        <v>60.641448835759448</v>
      </c>
    </row>
    <row r="138" spans="5:55" hidden="1">
      <c r="E138" s="30">
        <v>20</v>
      </c>
      <c r="F138" s="30">
        <v>2</v>
      </c>
      <c r="G138" s="91" t="str">
        <f t="shared" si="16"/>
        <v>20-2</v>
      </c>
      <c r="H138" s="2">
        <v>58</v>
      </c>
      <c r="I138" s="2">
        <v>84</v>
      </c>
      <c r="J138" s="92" t="str">
        <f>IF(((VLOOKUP($G138,Depth_Lookup!$A$3:$J$561,9,FALSE))-(I138/100))&gt;=0,"Good","Too Long")</f>
        <v>Good</v>
      </c>
      <c r="K138" s="93">
        <f>(VLOOKUP($G138,Depth_Lookup!$A$3:$J$561,10,FALSE))+(H138/100)</f>
        <v>40.14</v>
      </c>
      <c r="L138" s="93">
        <f>(VLOOKUP($G138,Depth_Lookup!$A$3:$J$561,10,FALSE))+(I138/100)</f>
        <v>40.400000000000006</v>
      </c>
      <c r="M138" s="34" t="s">
        <v>242</v>
      </c>
      <c r="O138" s="30" t="s">
        <v>153</v>
      </c>
      <c r="P138" s="30" t="s">
        <v>202</v>
      </c>
      <c r="Q138" s="31">
        <f>VLOOKUP(P138,'75'!$AT$3:$AU$5,2,FALSE)</f>
        <v>1</v>
      </c>
      <c r="R138" s="30">
        <v>0.4</v>
      </c>
      <c r="S138" s="30" t="s">
        <v>158</v>
      </c>
      <c r="T138" s="31">
        <f>VLOOKUP(S138,'75'!$AI$12:$AJ$17,2,FALSE)</f>
        <v>1</v>
      </c>
      <c r="AB138" s="35" t="s">
        <v>1148</v>
      </c>
      <c r="AK138" s="89" t="e">
        <f t="shared" si="17"/>
        <v>#DIV/0!</v>
      </c>
      <c r="AL138" s="89" t="e">
        <f t="shared" si="18"/>
        <v>#DIV/0!</v>
      </c>
      <c r="AM138" s="89" t="e">
        <f t="shared" si="19"/>
        <v>#DIV/0!</v>
      </c>
      <c r="AN138" s="89" t="e">
        <f t="shared" si="20"/>
        <v>#DIV/0!</v>
      </c>
      <c r="AO138" s="89" t="e">
        <f t="shared" si="21"/>
        <v>#DIV/0!</v>
      </c>
      <c r="AP138" s="75" t="e">
        <f t="shared" si="22"/>
        <v>#DIV/0!</v>
      </c>
      <c r="AQ138" s="75" t="e">
        <f t="shared" si="23"/>
        <v>#DIV/0!</v>
      </c>
    </row>
    <row r="139" spans="5:55" ht="28">
      <c r="E139" s="30">
        <v>20</v>
      </c>
      <c r="F139" s="30">
        <v>3</v>
      </c>
      <c r="G139" s="91" t="str">
        <f t="shared" si="16"/>
        <v>20-3</v>
      </c>
      <c r="H139" s="2">
        <v>0</v>
      </c>
      <c r="I139" s="2">
        <v>40</v>
      </c>
      <c r="J139" s="92" t="str">
        <f>IF(((VLOOKUP($G139,Depth_Lookup!$A$3:$J$561,9,FALSE))-(I139/100))&gt;=0,"Good","Too Long")</f>
        <v>Good</v>
      </c>
      <c r="K139" s="93">
        <f>(VLOOKUP($G139,Depth_Lookup!$A$3:$J$561,10,FALSE))+(H139/100)</f>
        <v>40.4</v>
      </c>
      <c r="L139" s="93">
        <f>(VLOOKUP($G139,Depth_Lookup!$A$3:$J$561,10,FALSE))+(I139/100)</f>
        <v>40.799999999999997</v>
      </c>
      <c r="M139" s="34" t="s">
        <v>243</v>
      </c>
      <c r="O139" s="30" t="s">
        <v>152</v>
      </c>
      <c r="P139" s="30" t="s">
        <v>202</v>
      </c>
      <c r="Q139" s="31">
        <f>VLOOKUP(P139,'75'!$AT$3:$AU$5,2,FALSE)</f>
        <v>1</v>
      </c>
      <c r="R139" s="30">
        <v>40</v>
      </c>
      <c r="S139" s="30" t="s">
        <v>259</v>
      </c>
      <c r="T139" s="31">
        <f>VLOOKUP(S139,'75'!$AI$12:$AJ$17,2,FALSE)</f>
        <v>4</v>
      </c>
      <c r="AB139" s="35" t="s">
        <v>1149</v>
      </c>
      <c r="AK139" s="89" t="e">
        <f t="shared" si="17"/>
        <v>#DIV/0!</v>
      </c>
      <c r="AL139" s="89" t="e">
        <f t="shared" si="18"/>
        <v>#DIV/0!</v>
      </c>
      <c r="AM139" s="89" t="e">
        <f t="shared" si="19"/>
        <v>#DIV/0!</v>
      </c>
      <c r="AN139" s="89" t="e">
        <f t="shared" si="20"/>
        <v>#DIV/0!</v>
      </c>
      <c r="AO139" s="89" t="e">
        <f t="shared" si="21"/>
        <v>#DIV/0!</v>
      </c>
      <c r="AP139" s="75" t="e">
        <f t="shared" si="22"/>
        <v>#DIV/0!</v>
      </c>
      <c r="AQ139" s="75" t="e">
        <f t="shared" si="23"/>
        <v>#DIV/0!</v>
      </c>
    </row>
    <row r="140" spans="5:55" hidden="1">
      <c r="E140" s="30">
        <v>20</v>
      </c>
      <c r="F140" s="30">
        <v>3</v>
      </c>
      <c r="G140" s="91" t="str">
        <f t="shared" si="16"/>
        <v>20-3</v>
      </c>
      <c r="H140" s="2">
        <v>47</v>
      </c>
      <c r="I140" s="2">
        <v>51</v>
      </c>
      <c r="J140" s="92" t="str">
        <f>IF(((VLOOKUP($G140,Depth_Lookup!$A$3:$J$561,9,FALSE))-(I140/100))&gt;=0,"Good","Too Long")</f>
        <v>Good</v>
      </c>
      <c r="K140" s="93">
        <f>(VLOOKUP($G140,Depth_Lookup!$A$3:$J$561,10,FALSE))+(H140/100)</f>
        <v>40.869999999999997</v>
      </c>
      <c r="L140" s="93">
        <f>(VLOOKUP($G140,Depth_Lookup!$A$3:$J$561,10,FALSE))+(I140/100)</f>
        <v>40.909999999999997</v>
      </c>
      <c r="M140" s="34" t="s">
        <v>246</v>
      </c>
      <c r="Q140" s="31" t="e">
        <f>VLOOKUP(P140,'75'!$AT$3:$AU$5,2,FALSE)</f>
        <v>#N/A</v>
      </c>
      <c r="R140" s="30">
        <v>0.1</v>
      </c>
      <c r="S140" s="30" t="s">
        <v>158</v>
      </c>
      <c r="T140" s="31">
        <f>VLOOKUP(S140,'75'!$AI$12:$AJ$17,2,FALSE)</f>
        <v>1</v>
      </c>
      <c r="AB140" s="35" t="s">
        <v>1142</v>
      </c>
      <c r="AG140" s="30">
        <v>20</v>
      </c>
      <c r="AH140" s="30">
        <v>90</v>
      </c>
      <c r="AI140" s="30">
        <v>25</v>
      </c>
      <c r="AJ140" s="30">
        <v>90</v>
      </c>
      <c r="AK140" s="89" t="e">
        <f t="shared" si="17"/>
        <v>#DIV/0!</v>
      </c>
      <c r="AL140" s="89" t="e">
        <f t="shared" si="18"/>
        <v>#DIV/0!</v>
      </c>
      <c r="AM140" s="89" t="e">
        <f t="shared" si="19"/>
        <v>#DIV/0!</v>
      </c>
      <c r="AN140" s="89" t="e">
        <f t="shared" si="20"/>
        <v>#DIV/0!</v>
      </c>
      <c r="AO140" s="89" t="e">
        <f t="shared" si="21"/>
        <v>#DIV/0!</v>
      </c>
      <c r="AP140" s="75" t="e">
        <f t="shared" si="22"/>
        <v>#DIV/0!</v>
      </c>
      <c r="AQ140" s="75" t="e">
        <f t="shared" si="23"/>
        <v>#DIV/0!</v>
      </c>
    </row>
    <row r="141" spans="5:55">
      <c r="E141" s="30">
        <v>20</v>
      </c>
      <c r="F141" s="30">
        <v>3</v>
      </c>
      <c r="G141" s="91" t="str">
        <f t="shared" si="16"/>
        <v>20-3</v>
      </c>
      <c r="H141" s="2">
        <v>57</v>
      </c>
      <c r="I141" s="2">
        <v>86</v>
      </c>
      <c r="J141" s="92" t="str">
        <f>IF(((VLOOKUP($G141,Depth_Lookup!$A$3:$J$561,9,FALSE))-(I141/100))&gt;=0,"Good","Too Long")</f>
        <v>Good</v>
      </c>
      <c r="K141" s="93">
        <f>(VLOOKUP($G141,Depth_Lookup!$A$3:$J$561,10,FALSE))+(H141/100)</f>
        <v>40.97</v>
      </c>
      <c r="L141" s="93">
        <f>(VLOOKUP($G141,Depth_Lookup!$A$3:$J$561,10,FALSE))+(I141/100)</f>
        <v>41.26</v>
      </c>
      <c r="M141" s="34" t="s">
        <v>242</v>
      </c>
      <c r="O141" s="30" t="s">
        <v>152</v>
      </c>
      <c r="Q141" s="31" t="e">
        <f>VLOOKUP(P141,'75'!$AT$3:$AU$5,2,FALSE)</f>
        <v>#N/A</v>
      </c>
      <c r="R141" s="30">
        <v>29</v>
      </c>
      <c r="S141" s="30" t="s">
        <v>258</v>
      </c>
      <c r="T141" s="31">
        <f>VLOOKUP(S141,'75'!$AI$12:$AJ$17,2,FALSE)</f>
        <v>3</v>
      </c>
      <c r="AB141" s="35" t="s">
        <v>1150</v>
      </c>
      <c r="AK141" s="89" t="e">
        <f t="shared" si="17"/>
        <v>#DIV/0!</v>
      </c>
      <c r="AL141" s="89" t="e">
        <f t="shared" si="18"/>
        <v>#DIV/0!</v>
      </c>
      <c r="AM141" s="89" t="e">
        <f t="shared" si="19"/>
        <v>#DIV/0!</v>
      </c>
      <c r="AN141" s="89" t="e">
        <f t="shared" si="20"/>
        <v>#DIV/0!</v>
      </c>
      <c r="AO141" s="89" t="e">
        <f t="shared" si="21"/>
        <v>#DIV/0!</v>
      </c>
      <c r="AP141" s="75" t="e">
        <f t="shared" si="22"/>
        <v>#DIV/0!</v>
      </c>
      <c r="AQ141" s="75" t="e">
        <f t="shared" si="23"/>
        <v>#DIV/0!</v>
      </c>
    </row>
    <row r="142" spans="5:55" ht="28">
      <c r="E142" s="30">
        <v>21</v>
      </c>
      <c r="F142" s="30">
        <v>1</v>
      </c>
      <c r="G142" s="91" t="str">
        <f t="shared" si="16"/>
        <v>21-1</v>
      </c>
      <c r="H142" s="2">
        <v>0</v>
      </c>
      <c r="I142" s="2">
        <v>12</v>
      </c>
      <c r="J142" s="92" t="str">
        <f>IF(((VLOOKUP($G142,Depth_Lookup!$A$3:$J$561,9,FALSE))-(I142/100))&gt;=0,"Good","Too Long")</f>
        <v>Good</v>
      </c>
      <c r="K142" s="93">
        <f>(VLOOKUP($G142,Depth_Lookup!$A$3:$J$561,10,FALSE))+(H142/100)</f>
        <v>41.6</v>
      </c>
      <c r="L142" s="93">
        <f>(VLOOKUP($G142,Depth_Lookup!$A$3:$J$561,10,FALSE))+(I142/100)</f>
        <v>41.72</v>
      </c>
      <c r="M142" s="34" t="s">
        <v>243</v>
      </c>
      <c r="O142" s="30" t="s">
        <v>152</v>
      </c>
      <c r="P142" s="30" t="s">
        <v>202</v>
      </c>
      <c r="Q142" s="31">
        <f>VLOOKUP(P142,'75'!$AT$3:$AU$5,2,FALSE)</f>
        <v>1</v>
      </c>
      <c r="R142" s="30">
        <v>12</v>
      </c>
      <c r="S142" s="30" t="s">
        <v>259</v>
      </c>
      <c r="T142" s="31">
        <f>VLOOKUP(S142,'75'!$AI$12:$AJ$17,2,FALSE)</f>
        <v>4</v>
      </c>
      <c r="AB142" s="35" t="s">
        <v>1151</v>
      </c>
      <c r="AK142" s="89" t="e">
        <f t="shared" si="17"/>
        <v>#DIV/0!</v>
      </c>
      <c r="AL142" s="89" t="e">
        <f t="shared" si="18"/>
        <v>#DIV/0!</v>
      </c>
      <c r="AM142" s="89" t="e">
        <f t="shared" si="19"/>
        <v>#DIV/0!</v>
      </c>
      <c r="AN142" s="89" t="e">
        <f t="shared" si="20"/>
        <v>#DIV/0!</v>
      </c>
      <c r="AO142" s="89" t="e">
        <f t="shared" si="21"/>
        <v>#DIV/0!</v>
      </c>
      <c r="AP142" s="75" t="e">
        <f t="shared" si="22"/>
        <v>#DIV/0!</v>
      </c>
      <c r="AQ142" s="75" t="e">
        <f t="shared" si="23"/>
        <v>#DIV/0!</v>
      </c>
    </row>
    <row r="143" spans="5:55">
      <c r="E143" s="30">
        <v>21</v>
      </c>
      <c r="F143" s="30">
        <v>1</v>
      </c>
      <c r="G143" s="91" t="str">
        <f t="shared" si="16"/>
        <v>21-1</v>
      </c>
      <c r="H143" s="2">
        <v>12</v>
      </c>
      <c r="I143" s="2">
        <v>23</v>
      </c>
      <c r="J143" s="92" t="str">
        <f>IF(((VLOOKUP($G143,Depth_Lookup!$A$3:$J$561,9,FALSE))-(I143/100))&gt;=0,"Good","Too Long")</f>
        <v>Good</v>
      </c>
      <c r="K143" s="93">
        <f>(VLOOKUP($G143,Depth_Lookup!$A$3:$J$561,10,FALSE))+(H143/100)</f>
        <v>41.72</v>
      </c>
      <c r="L143" s="93">
        <f>(VLOOKUP($G143,Depth_Lookup!$A$3:$J$561,10,FALSE))+(I143/100)</f>
        <v>41.83</v>
      </c>
      <c r="M143" s="34" t="s">
        <v>242</v>
      </c>
      <c r="O143" s="30" t="s">
        <v>152</v>
      </c>
      <c r="P143" s="30" t="s">
        <v>202</v>
      </c>
      <c r="Q143" s="31">
        <f>VLOOKUP(P143,'75'!$AT$3:$AU$5,2,FALSE)</f>
        <v>1</v>
      </c>
      <c r="R143" s="30">
        <v>11</v>
      </c>
      <c r="S143" s="30" t="s">
        <v>258</v>
      </c>
      <c r="T143" s="31">
        <f>VLOOKUP(S143,'75'!$AI$12:$AJ$17,2,FALSE)</f>
        <v>3</v>
      </c>
      <c r="AB143" s="35" t="s">
        <v>1152</v>
      </c>
      <c r="AK143" s="89" t="e">
        <f t="shared" si="17"/>
        <v>#DIV/0!</v>
      </c>
      <c r="AL143" s="89" t="e">
        <f t="shared" si="18"/>
        <v>#DIV/0!</v>
      </c>
      <c r="AM143" s="89" t="e">
        <f t="shared" si="19"/>
        <v>#DIV/0!</v>
      </c>
      <c r="AN143" s="89" t="e">
        <f t="shared" si="20"/>
        <v>#DIV/0!</v>
      </c>
      <c r="AO143" s="89" t="e">
        <f t="shared" si="21"/>
        <v>#DIV/0!</v>
      </c>
      <c r="AP143" s="75" t="e">
        <f t="shared" si="22"/>
        <v>#DIV/0!</v>
      </c>
      <c r="AQ143" s="75" t="e">
        <f t="shared" si="23"/>
        <v>#DIV/0!</v>
      </c>
    </row>
    <row r="144" spans="5:55" hidden="1">
      <c r="E144" s="30">
        <v>21</v>
      </c>
      <c r="F144" s="30">
        <v>1</v>
      </c>
      <c r="G144" s="91" t="str">
        <f t="shared" si="16"/>
        <v>21-1</v>
      </c>
      <c r="H144" s="2">
        <v>28</v>
      </c>
      <c r="I144" s="2">
        <v>38</v>
      </c>
      <c r="J144" s="92" t="str">
        <f>IF(((VLOOKUP($G144,Depth_Lookup!$A$3:$J$561,9,FALSE))-(I144/100))&gt;=0,"Good","Too Long")</f>
        <v>Good</v>
      </c>
      <c r="K144" s="93">
        <f>(VLOOKUP($G144,Depth_Lookup!$A$3:$J$561,10,FALSE))+(H144/100)</f>
        <v>41.88</v>
      </c>
      <c r="L144" s="93">
        <f>(VLOOKUP($G144,Depth_Lookup!$A$3:$J$561,10,FALSE))+(I144/100)</f>
        <v>41.980000000000004</v>
      </c>
      <c r="M144" s="34" t="s">
        <v>246</v>
      </c>
      <c r="Q144" s="31" t="e">
        <f>VLOOKUP(P144,'75'!$AT$3:$AU$5,2,FALSE)</f>
        <v>#N/A</v>
      </c>
      <c r="R144" s="30">
        <v>0.1</v>
      </c>
      <c r="S144" s="30" t="s">
        <v>158</v>
      </c>
      <c r="T144" s="31">
        <f>VLOOKUP(S144,'75'!$AI$12:$AJ$17,2,FALSE)</f>
        <v>1</v>
      </c>
      <c r="AG144" s="30">
        <v>50</v>
      </c>
      <c r="AH144" s="30">
        <v>270</v>
      </c>
      <c r="AI144" s="30">
        <v>40</v>
      </c>
      <c r="AJ144" s="30">
        <v>0</v>
      </c>
      <c r="AK144" s="89">
        <f t="shared" si="17"/>
        <v>125.1489238834161</v>
      </c>
      <c r="AL144" s="89">
        <f t="shared" si="18"/>
        <v>125.1489238834161</v>
      </c>
      <c r="AM144" s="89">
        <f t="shared" si="19"/>
        <v>34.453897191891336</v>
      </c>
      <c r="AN144" s="89">
        <f t="shared" si="20"/>
        <v>215.1489238834161</v>
      </c>
      <c r="AO144" s="89">
        <f t="shared" si="21"/>
        <v>55.546102808108664</v>
      </c>
      <c r="AP144" s="75">
        <f t="shared" si="22"/>
        <v>305.1489238834161</v>
      </c>
      <c r="AQ144" s="75">
        <f t="shared" si="23"/>
        <v>55.546102808108664</v>
      </c>
    </row>
    <row r="145" spans="5:43">
      <c r="E145" s="30">
        <v>21</v>
      </c>
      <c r="F145" s="30">
        <v>1</v>
      </c>
      <c r="G145" s="91" t="str">
        <f t="shared" si="16"/>
        <v>21-1</v>
      </c>
      <c r="H145" s="2">
        <v>43</v>
      </c>
      <c r="I145" s="2">
        <v>51</v>
      </c>
      <c r="J145" s="92" t="str">
        <f>IF(((VLOOKUP($G145,Depth_Lookup!$A$3:$J$561,9,FALSE))-(I145/100))&gt;=0,"Good","Too Long")</f>
        <v>Good</v>
      </c>
      <c r="K145" s="93">
        <f>(VLOOKUP($G145,Depth_Lookup!$A$3:$J$561,10,FALSE))+(H145/100)</f>
        <v>42.03</v>
      </c>
      <c r="L145" s="93">
        <f>(VLOOKUP($G145,Depth_Lookup!$A$3:$J$561,10,FALSE))+(I145/100)</f>
        <v>42.11</v>
      </c>
      <c r="M145" s="34" t="s">
        <v>242</v>
      </c>
      <c r="O145" s="30" t="s">
        <v>152</v>
      </c>
      <c r="P145" s="30" t="s">
        <v>202</v>
      </c>
      <c r="Q145" s="31">
        <f>VLOOKUP(P145,'75'!$AT$3:$AU$5,2,FALSE)</f>
        <v>1</v>
      </c>
      <c r="R145" s="30">
        <v>8</v>
      </c>
      <c r="S145" s="30" t="s">
        <v>258</v>
      </c>
      <c r="T145" s="31">
        <f>VLOOKUP(S145,'75'!$AI$12:$AJ$17,2,FALSE)</f>
        <v>3</v>
      </c>
      <c r="AB145" s="35" t="s">
        <v>1152</v>
      </c>
      <c r="AK145" s="89" t="e">
        <f t="shared" si="17"/>
        <v>#DIV/0!</v>
      </c>
      <c r="AL145" s="89" t="e">
        <f t="shared" si="18"/>
        <v>#DIV/0!</v>
      </c>
      <c r="AM145" s="89" t="e">
        <f t="shared" si="19"/>
        <v>#DIV/0!</v>
      </c>
      <c r="AN145" s="89" t="e">
        <f t="shared" si="20"/>
        <v>#DIV/0!</v>
      </c>
      <c r="AO145" s="89" t="e">
        <f t="shared" si="21"/>
        <v>#DIV/0!</v>
      </c>
      <c r="AP145" s="75" t="e">
        <f t="shared" si="22"/>
        <v>#DIV/0!</v>
      </c>
      <c r="AQ145" s="75" t="e">
        <f t="shared" si="23"/>
        <v>#DIV/0!</v>
      </c>
    </row>
    <row r="146" spans="5:43" hidden="1">
      <c r="E146" s="30">
        <v>21</v>
      </c>
      <c r="F146" s="30">
        <v>1</v>
      </c>
      <c r="G146" s="91" t="str">
        <f t="shared" si="16"/>
        <v>21-1</v>
      </c>
      <c r="H146" s="2">
        <v>51</v>
      </c>
      <c r="I146" s="2">
        <v>62</v>
      </c>
      <c r="J146" s="92" t="str">
        <f>IF(((VLOOKUP($G146,Depth_Lookup!$A$3:$J$561,9,FALSE))-(I146/100))&gt;=0,"Good","Too Long")</f>
        <v>Good</v>
      </c>
      <c r="K146" s="93">
        <f>(VLOOKUP($G146,Depth_Lookup!$A$3:$J$561,10,FALSE))+(H146/100)</f>
        <v>42.11</v>
      </c>
      <c r="L146" s="93">
        <f>(VLOOKUP($G146,Depth_Lookup!$A$3:$J$561,10,FALSE))+(I146/100)</f>
        <v>42.22</v>
      </c>
      <c r="M146" s="34" t="s">
        <v>241</v>
      </c>
      <c r="Q146" s="31" t="e">
        <f>VLOOKUP(P146,'75'!$AT$3:$AU$5,2,FALSE)</f>
        <v>#N/A</v>
      </c>
      <c r="R146" s="30">
        <v>0.5</v>
      </c>
      <c r="S146" s="30" t="s">
        <v>158</v>
      </c>
      <c r="T146" s="31">
        <f>VLOOKUP(S146,'75'!$AI$12:$AJ$17,2,FALSE)</f>
        <v>1</v>
      </c>
      <c r="AB146" s="35" t="s">
        <v>1153</v>
      </c>
      <c r="AG146" s="30">
        <v>32</v>
      </c>
      <c r="AH146" s="30">
        <v>90</v>
      </c>
      <c r="AI146" s="30">
        <v>85</v>
      </c>
      <c r="AJ146" s="30">
        <v>180</v>
      </c>
      <c r="AK146" s="89">
        <f t="shared" si="17"/>
        <v>-3.1291871631013919</v>
      </c>
      <c r="AL146" s="89">
        <f t="shared" si="18"/>
        <v>356.87081283689861</v>
      </c>
      <c r="AM146" s="89">
        <f t="shared" si="19"/>
        <v>4.9925826691639283</v>
      </c>
      <c r="AN146" s="89">
        <f t="shared" si="20"/>
        <v>86.870812836898608</v>
      </c>
      <c r="AO146" s="89">
        <f t="shared" si="21"/>
        <v>85.007417330836077</v>
      </c>
      <c r="AP146" s="75">
        <f t="shared" si="22"/>
        <v>176.87081283689861</v>
      </c>
      <c r="AQ146" s="75">
        <f t="shared" si="23"/>
        <v>85.007417330836077</v>
      </c>
    </row>
    <row r="147" spans="5:43" hidden="1">
      <c r="E147" s="30">
        <v>21</v>
      </c>
      <c r="F147" s="30">
        <v>2</v>
      </c>
      <c r="G147" s="91" t="str">
        <f t="shared" si="16"/>
        <v>21-2</v>
      </c>
      <c r="H147" s="2">
        <v>20</v>
      </c>
      <c r="I147" s="2">
        <v>28</v>
      </c>
      <c r="J147" s="92" t="str">
        <f>IF(((VLOOKUP($G147,Depth_Lookup!$A$3:$J$561,9,FALSE))-(I147/100))&gt;=0,"Good","Too Long")</f>
        <v>Good</v>
      </c>
      <c r="K147" s="93">
        <f>(VLOOKUP($G147,Depth_Lookup!$A$3:$J$561,10,FALSE))+(H147/100)</f>
        <v>42.605000000000004</v>
      </c>
      <c r="L147" s="93">
        <f>(VLOOKUP($G147,Depth_Lookup!$A$3:$J$561,10,FALSE))+(I147/100)</f>
        <v>42.685000000000002</v>
      </c>
      <c r="M147" s="34" t="s">
        <v>246</v>
      </c>
      <c r="Q147" s="31" t="e">
        <f>VLOOKUP(P147,'75'!$AT$3:$AU$5,2,FALSE)</f>
        <v>#N/A</v>
      </c>
      <c r="R147" s="30">
        <v>0.1</v>
      </c>
      <c r="S147" s="30" t="s">
        <v>158</v>
      </c>
      <c r="T147" s="31">
        <f>VLOOKUP(S147,'75'!$AI$12:$AJ$17,2,FALSE)</f>
        <v>1</v>
      </c>
      <c r="AB147" s="35" t="s">
        <v>1154</v>
      </c>
      <c r="AG147" s="30">
        <v>48</v>
      </c>
      <c r="AH147" s="30">
        <v>90</v>
      </c>
      <c r="AI147" s="30">
        <v>5</v>
      </c>
      <c r="AJ147" s="30">
        <v>180</v>
      </c>
      <c r="AK147" s="89">
        <f t="shared" si="17"/>
        <v>-85.495818144746991</v>
      </c>
      <c r="AL147" s="89">
        <f t="shared" si="18"/>
        <v>274.50418185525302</v>
      </c>
      <c r="AM147" s="89">
        <f t="shared" si="19"/>
        <v>41.911886897000571</v>
      </c>
      <c r="AN147" s="89">
        <f t="shared" si="20"/>
        <v>4.5041818552530088</v>
      </c>
      <c r="AO147" s="89">
        <f t="shared" si="21"/>
        <v>48.088113102999429</v>
      </c>
      <c r="AP147" s="75">
        <f t="shared" si="22"/>
        <v>94.504181855253023</v>
      </c>
      <c r="AQ147" s="75">
        <f t="shared" si="23"/>
        <v>48.088113102999429</v>
      </c>
    </row>
    <row r="148" spans="5:43" hidden="1">
      <c r="E148" s="30">
        <v>21</v>
      </c>
      <c r="F148" s="30">
        <v>3</v>
      </c>
      <c r="G148" s="91" t="str">
        <f t="shared" si="16"/>
        <v>21-3</v>
      </c>
      <c r="H148" s="2">
        <v>0</v>
      </c>
      <c r="I148" s="2">
        <v>9</v>
      </c>
      <c r="J148" s="92" t="str">
        <f>IF(((VLOOKUP($G148,Depth_Lookup!$A$3:$J$561,9,FALSE))-(I148/100))&gt;=0,"Good","Too Long")</f>
        <v>Good</v>
      </c>
      <c r="K148" s="93">
        <f>(VLOOKUP($G148,Depth_Lookup!$A$3:$J$561,10,FALSE))+(H148/100)</f>
        <v>43.32</v>
      </c>
      <c r="L148" s="93">
        <f>(VLOOKUP($G148,Depth_Lookup!$A$3:$J$561,10,FALSE))+(I148/100)</f>
        <v>43.410000000000004</v>
      </c>
      <c r="M148" s="34" t="s">
        <v>241</v>
      </c>
      <c r="Q148" s="31" t="e">
        <f>VLOOKUP(P148,'75'!$AT$3:$AU$5,2,FALSE)</f>
        <v>#N/A</v>
      </c>
      <c r="R148" s="30">
        <v>0.1</v>
      </c>
      <c r="S148" s="30" t="s">
        <v>158</v>
      </c>
      <c r="T148" s="31">
        <f>VLOOKUP(S148,'75'!$AI$12:$AJ$17,2,FALSE)</f>
        <v>1</v>
      </c>
      <c r="AB148" s="35" t="s">
        <v>1153</v>
      </c>
      <c r="AG148" s="30">
        <v>55</v>
      </c>
      <c r="AH148" s="30">
        <v>270</v>
      </c>
      <c r="AI148" s="30">
        <v>45</v>
      </c>
      <c r="AJ148" s="30">
        <v>180</v>
      </c>
      <c r="AK148" s="89">
        <f t="shared" si="17"/>
        <v>55</v>
      </c>
      <c r="AL148" s="89">
        <f t="shared" si="18"/>
        <v>55</v>
      </c>
      <c r="AM148" s="89">
        <f t="shared" si="19"/>
        <v>29.837566478313793</v>
      </c>
      <c r="AN148" s="89">
        <f t="shared" si="20"/>
        <v>145</v>
      </c>
      <c r="AO148" s="89">
        <f t="shared" si="21"/>
        <v>60.162433521686211</v>
      </c>
      <c r="AP148" s="75">
        <f t="shared" si="22"/>
        <v>235</v>
      </c>
      <c r="AQ148" s="75">
        <f t="shared" si="23"/>
        <v>60.162433521686211</v>
      </c>
    </row>
    <row r="149" spans="5:43" hidden="1">
      <c r="E149" s="30">
        <v>21</v>
      </c>
      <c r="F149" s="30">
        <v>3</v>
      </c>
      <c r="G149" s="91" t="str">
        <f t="shared" si="16"/>
        <v>21-3</v>
      </c>
      <c r="H149" s="2">
        <v>5</v>
      </c>
      <c r="I149" s="2">
        <v>34</v>
      </c>
      <c r="J149" s="92" t="str">
        <f>IF(((VLOOKUP($G149,Depth_Lookup!$A$3:$J$561,9,FALSE))-(I149/100))&gt;=0,"Good","Too Long")</f>
        <v>Good</v>
      </c>
      <c r="K149" s="93">
        <f>(VLOOKUP($G149,Depth_Lookup!$A$3:$J$561,10,FALSE))+(H149/100)</f>
        <v>43.37</v>
      </c>
      <c r="L149" s="93">
        <f>(VLOOKUP($G149,Depth_Lookup!$A$3:$J$561,10,FALSE))+(I149/100)</f>
        <v>43.660000000000004</v>
      </c>
      <c r="M149" s="34" t="s">
        <v>246</v>
      </c>
      <c r="Q149" s="31" t="e">
        <f>VLOOKUP(P149,'75'!$AT$3:$AU$5,2,FALSE)</f>
        <v>#N/A</v>
      </c>
      <c r="R149" s="30">
        <v>1</v>
      </c>
      <c r="S149" s="30" t="s">
        <v>158</v>
      </c>
      <c r="T149" s="31">
        <f>VLOOKUP(S149,'75'!$AI$12:$AJ$17,2,FALSE)</f>
        <v>1</v>
      </c>
      <c r="AB149" s="35" t="s">
        <v>1145</v>
      </c>
      <c r="AG149" s="30">
        <v>35</v>
      </c>
      <c r="AH149" s="30">
        <v>270</v>
      </c>
      <c r="AI149" s="30">
        <v>10</v>
      </c>
      <c r="AJ149" s="30">
        <v>180</v>
      </c>
      <c r="AK149" s="89">
        <f t="shared" si="17"/>
        <v>75.865599057054908</v>
      </c>
      <c r="AL149" s="89">
        <f t="shared" si="18"/>
        <v>75.865599057054908</v>
      </c>
      <c r="AM149" s="89">
        <f t="shared" si="19"/>
        <v>54.168165007992599</v>
      </c>
      <c r="AN149" s="89">
        <f t="shared" si="20"/>
        <v>165.86559905705491</v>
      </c>
      <c r="AO149" s="89">
        <f t="shared" si="21"/>
        <v>35.831834992007401</v>
      </c>
      <c r="AP149" s="75">
        <f t="shared" si="22"/>
        <v>255.86559905705491</v>
      </c>
      <c r="AQ149" s="75">
        <f t="shared" si="23"/>
        <v>35.831834992007401</v>
      </c>
    </row>
    <row r="150" spans="5:43" hidden="1">
      <c r="E150" s="30">
        <v>21</v>
      </c>
      <c r="F150" s="30">
        <v>4</v>
      </c>
      <c r="G150" s="91" t="str">
        <f t="shared" si="16"/>
        <v>21-4</v>
      </c>
      <c r="H150" s="2">
        <v>0</v>
      </c>
      <c r="I150" s="2">
        <v>38</v>
      </c>
      <c r="J150" s="92" t="str">
        <f>IF(((VLOOKUP($G150,Depth_Lookup!$A$3:$J$561,9,FALSE))-(I150/100))&gt;=0,"Good","Too Long")</f>
        <v>Good</v>
      </c>
      <c r="K150" s="93">
        <f>(VLOOKUP($G150,Depth_Lookup!$A$3:$J$561,10,FALSE))+(H150/100)</f>
        <v>43.92</v>
      </c>
      <c r="L150" s="93">
        <f>(VLOOKUP($G150,Depth_Lookup!$A$3:$J$561,10,FALSE))+(I150/100)</f>
        <v>44.300000000000004</v>
      </c>
      <c r="M150" s="32" t="s">
        <v>246</v>
      </c>
      <c r="Q150" s="31" t="e">
        <f>VLOOKUP(P150,'75'!$AT$3:$AU$5,2,FALSE)</f>
        <v>#N/A</v>
      </c>
      <c r="R150" s="30">
        <v>0.1</v>
      </c>
      <c r="S150" s="30" t="s">
        <v>159</v>
      </c>
      <c r="T150" s="31">
        <f>VLOOKUP(S150,'75'!$AI$12:$AJ$17,2,FALSE)</f>
        <v>2</v>
      </c>
      <c r="AB150" s="35" t="s">
        <v>1145</v>
      </c>
      <c r="AG150" s="30">
        <v>35</v>
      </c>
      <c r="AH150" s="30">
        <v>90</v>
      </c>
      <c r="AI150" s="30">
        <v>20</v>
      </c>
      <c r="AJ150" s="30">
        <v>0</v>
      </c>
      <c r="AK150" s="89">
        <f t="shared" si="17"/>
        <v>-117.46556254063145</v>
      </c>
      <c r="AL150" s="89">
        <f t="shared" si="18"/>
        <v>242.53443745936855</v>
      </c>
      <c r="AM150" s="89">
        <f t="shared" si="19"/>
        <v>51.721102350181418</v>
      </c>
      <c r="AN150" s="89">
        <f t="shared" si="20"/>
        <v>332.53443745936852</v>
      </c>
      <c r="AO150" s="89">
        <f t="shared" si="21"/>
        <v>38.278897649818582</v>
      </c>
      <c r="AP150" s="75">
        <f t="shared" si="22"/>
        <v>62.534437459368547</v>
      </c>
      <c r="AQ150" s="75">
        <f t="shared" si="23"/>
        <v>38.278897649818582</v>
      </c>
    </row>
    <row r="151" spans="5:43" hidden="1">
      <c r="E151" s="30">
        <v>22</v>
      </c>
      <c r="F151" s="30">
        <v>1</v>
      </c>
      <c r="G151" s="91" t="str">
        <f t="shared" si="16"/>
        <v>22-1</v>
      </c>
      <c r="H151" s="2">
        <v>10</v>
      </c>
      <c r="I151" s="2">
        <v>62</v>
      </c>
      <c r="J151" s="92" t="str">
        <f>IF(((VLOOKUP($G151,Depth_Lookup!$A$3:$J$561,9,FALSE))-(I151/100))&gt;=0,"Good","Too Long")</f>
        <v>Good</v>
      </c>
      <c r="K151" s="93">
        <f>(VLOOKUP($G151,Depth_Lookup!$A$3:$J$561,10,FALSE))+(H151/100)</f>
        <v>44.7</v>
      </c>
      <c r="L151" s="93">
        <f>(VLOOKUP($G151,Depth_Lookup!$A$3:$J$561,10,FALSE))+(I151/100)</f>
        <v>45.22</v>
      </c>
      <c r="M151" s="34" t="s">
        <v>246</v>
      </c>
      <c r="Q151" s="31" t="e">
        <f>VLOOKUP(P151,'75'!$AT$3:$AU$5,2,FALSE)</f>
        <v>#N/A</v>
      </c>
      <c r="R151" s="30">
        <v>0.1</v>
      </c>
      <c r="S151" s="30" t="s">
        <v>158</v>
      </c>
      <c r="T151" s="31">
        <f>VLOOKUP(S151,'75'!$AI$12:$AJ$17,2,FALSE)</f>
        <v>1</v>
      </c>
      <c r="AB151" s="35" t="s">
        <v>1155</v>
      </c>
      <c r="AG151" s="30">
        <v>70</v>
      </c>
      <c r="AH151" s="30">
        <v>90</v>
      </c>
      <c r="AI151" s="30">
        <v>56</v>
      </c>
      <c r="AJ151" s="30">
        <v>0</v>
      </c>
      <c r="AK151" s="89">
        <f t="shared" si="17"/>
        <v>-118.35165699761987</v>
      </c>
      <c r="AL151" s="89">
        <f t="shared" si="18"/>
        <v>241.64834300238013</v>
      </c>
      <c r="AM151" s="89">
        <f t="shared" si="19"/>
        <v>17.760877958794772</v>
      </c>
      <c r="AN151" s="89">
        <f t="shared" si="20"/>
        <v>331.6483430023801</v>
      </c>
      <c r="AO151" s="89">
        <f t="shared" si="21"/>
        <v>72.239122041205235</v>
      </c>
      <c r="AP151" s="75">
        <f t="shared" si="22"/>
        <v>61.64834300238013</v>
      </c>
      <c r="AQ151" s="75">
        <f t="shared" si="23"/>
        <v>72.239122041205235</v>
      </c>
    </row>
    <row r="152" spans="5:43" hidden="1">
      <c r="E152" s="30">
        <v>22</v>
      </c>
      <c r="F152" s="30">
        <v>2</v>
      </c>
      <c r="G152" s="91" t="str">
        <f t="shared" si="16"/>
        <v>22-2</v>
      </c>
      <c r="H152" s="2">
        <v>0</v>
      </c>
      <c r="I152" s="2">
        <v>87</v>
      </c>
      <c r="J152" s="92" t="str">
        <f>IF(((VLOOKUP($G152,Depth_Lookup!$A$3:$J$561,9,FALSE))-(I152/100))&gt;=0,"Good","Too Long")</f>
        <v>Good</v>
      </c>
      <c r="K152" s="93">
        <f>(VLOOKUP($G152,Depth_Lookup!$A$3:$J$561,10,FALSE))+(H152/100)</f>
        <v>45.465000000000003</v>
      </c>
      <c r="L152" s="93">
        <f>(VLOOKUP($G152,Depth_Lookup!$A$3:$J$561,10,FALSE))+(I152/100)</f>
        <v>46.335000000000001</v>
      </c>
      <c r="M152" s="34" t="s">
        <v>246</v>
      </c>
      <c r="Q152" s="31" t="e">
        <f>VLOOKUP(P152,'75'!$AT$3:$AU$5,2,FALSE)</f>
        <v>#N/A</v>
      </c>
      <c r="R152" s="30">
        <v>0.1</v>
      </c>
      <c r="S152" s="30" t="s">
        <v>158</v>
      </c>
      <c r="T152" s="31">
        <f>VLOOKUP(S152,'75'!$AI$12:$AJ$17,2,FALSE)</f>
        <v>1</v>
      </c>
      <c r="AK152" s="89" t="e">
        <f t="shared" si="17"/>
        <v>#DIV/0!</v>
      </c>
      <c r="AL152" s="89" t="e">
        <f t="shared" si="18"/>
        <v>#DIV/0!</v>
      </c>
      <c r="AM152" s="89" t="e">
        <f t="shared" si="19"/>
        <v>#DIV/0!</v>
      </c>
      <c r="AN152" s="89" t="e">
        <f t="shared" si="20"/>
        <v>#DIV/0!</v>
      </c>
      <c r="AO152" s="89" t="e">
        <f t="shared" si="21"/>
        <v>#DIV/0!</v>
      </c>
      <c r="AP152" s="75" t="e">
        <f t="shared" si="22"/>
        <v>#DIV/0!</v>
      </c>
      <c r="AQ152" s="75" t="e">
        <f t="shared" si="23"/>
        <v>#DIV/0!</v>
      </c>
    </row>
    <row r="153" spans="5:43">
      <c r="E153" s="30">
        <v>22</v>
      </c>
      <c r="F153" s="30">
        <v>2</v>
      </c>
      <c r="G153" s="91" t="str">
        <f t="shared" si="16"/>
        <v>22-2</v>
      </c>
      <c r="H153" s="2">
        <v>60</v>
      </c>
      <c r="I153" s="2">
        <v>61</v>
      </c>
      <c r="J153" s="92" t="str">
        <f>IF(((VLOOKUP($G153,Depth_Lookup!$A$3:$J$561,9,FALSE))-(I153/100))&gt;=0,"Good","Too Long")</f>
        <v>Good</v>
      </c>
      <c r="K153" s="93">
        <f>(VLOOKUP($G153,Depth_Lookup!$A$3:$J$561,10,FALSE))+(H153/100)</f>
        <v>46.065000000000005</v>
      </c>
      <c r="L153" s="93">
        <f>(VLOOKUP($G153,Depth_Lookup!$A$3:$J$561,10,FALSE))+(I153/100)</f>
        <v>46.075000000000003</v>
      </c>
      <c r="M153" s="34" t="s">
        <v>241</v>
      </c>
      <c r="Q153" s="31" t="e">
        <f>VLOOKUP(P153,'75'!$AT$3:$AU$5,2,FALSE)</f>
        <v>#N/A</v>
      </c>
      <c r="T153" s="31" t="e">
        <f>VLOOKUP(S153,'75'!$AI$12:$AJ$17,2,FALSE)</f>
        <v>#N/A</v>
      </c>
      <c r="AB153" s="35" t="s">
        <v>1157</v>
      </c>
      <c r="AG153" s="30">
        <v>15</v>
      </c>
      <c r="AH153" s="30">
        <v>90</v>
      </c>
      <c r="AI153" s="30">
        <v>10</v>
      </c>
      <c r="AJ153" s="30">
        <v>180</v>
      </c>
      <c r="AK153" s="89">
        <f t="shared" si="17"/>
        <v>-56.652634609828056</v>
      </c>
      <c r="AL153" s="89">
        <f t="shared" si="18"/>
        <v>303.34736539017194</v>
      </c>
      <c r="AM153" s="89">
        <f t="shared" si="19"/>
        <v>72.215756423426512</v>
      </c>
      <c r="AN153" s="89">
        <f t="shared" si="20"/>
        <v>33.347365390171944</v>
      </c>
      <c r="AO153" s="89">
        <f t="shared" si="21"/>
        <v>17.784243576573488</v>
      </c>
      <c r="AP153" s="75">
        <f t="shared" si="22"/>
        <v>123.34736539017194</v>
      </c>
      <c r="AQ153" s="75">
        <f t="shared" si="23"/>
        <v>17.784243576573488</v>
      </c>
    </row>
    <row r="154" spans="5:43" hidden="1">
      <c r="E154" s="30">
        <v>23</v>
      </c>
      <c r="F154" s="30">
        <v>1</v>
      </c>
      <c r="G154" s="91" t="str">
        <f t="shared" si="16"/>
        <v>23-1</v>
      </c>
      <c r="H154" s="2">
        <v>79</v>
      </c>
      <c r="I154" s="2">
        <v>95</v>
      </c>
      <c r="J154" s="92" t="str">
        <f>IF(((VLOOKUP($G154,Depth_Lookup!$A$3:$J$561,9,FALSE))-(I154/100))&gt;=0,"Good","Too Long")</f>
        <v>Good</v>
      </c>
      <c r="K154" s="93">
        <f>(VLOOKUP($G154,Depth_Lookup!$A$3:$J$561,10,FALSE))+(H154/100)</f>
        <v>48.39</v>
      </c>
      <c r="L154" s="93">
        <f>(VLOOKUP($G154,Depth_Lookup!$A$3:$J$561,10,FALSE))+(I154/100)</f>
        <v>48.550000000000004</v>
      </c>
      <c r="M154" s="34" t="s">
        <v>246</v>
      </c>
      <c r="Q154" s="31" t="e">
        <f>VLOOKUP(P154,'75'!$AT$3:$AU$5,2,FALSE)</f>
        <v>#N/A</v>
      </c>
      <c r="R154" s="30">
        <v>0.1</v>
      </c>
      <c r="S154" s="30" t="s">
        <v>158</v>
      </c>
      <c r="T154" s="31">
        <f>VLOOKUP(S154,'75'!$AI$12:$AJ$17,2,FALSE)</f>
        <v>1</v>
      </c>
      <c r="AB154" s="35" t="s">
        <v>1156</v>
      </c>
      <c r="AG154" s="30">
        <v>70</v>
      </c>
      <c r="AH154" s="30">
        <v>90</v>
      </c>
      <c r="AI154" s="30">
        <v>0</v>
      </c>
      <c r="AJ154" s="30">
        <v>180</v>
      </c>
      <c r="AK154" s="89">
        <f t="shared" si="17"/>
        <v>-90</v>
      </c>
      <c r="AL154" s="89">
        <f t="shared" si="18"/>
        <v>270</v>
      </c>
      <c r="AM154" s="89">
        <f t="shared" si="19"/>
        <v>20.000000000000007</v>
      </c>
      <c r="AN154" s="89">
        <f t="shared" si="20"/>
        <v>360</v>
      </c>
      <c r="AO154" s="89">
        <f t="shared" si="21"/>
        <v>70</v>
      </c>
      <c r="AP154" s="75">
        <f t="shared" si="22"/>
        <v>90</v>
      </c>
      <c r="AQ154" s="75">
        <f t="shared" si="23"/>
        <v>70</v>
      </c>
    </row>
    <row r="155" spans="5:43" hidden="1">
      <c r="E155" s="30">
        <v>23</v>
      </c>
      <c r="F155" s="30">
        <v>2</v>
      </c>
      <c r="G155" s="91" t="str">
        <f t="shared" si="16"/>
        <v>23-2</v>
      </c>
      <c r="H155" s="2">
        <v>0</v>
      </c>
      <c r="I155" s="2">
        <v>3</v>
      </c>
      <c r="J155" s="92" t="str">
        <f>IF(((VLOOKUP($G155,Depth_Lookup!$A$3:$J$561,9,FALSE))-(I155/100))&gt;=0,"Good","Too Long")</f>
        <v>Good</v>
      </c>
      <c r="K155" s="93">
        <f>(VLOOKUP($G155,Depth_Lookup!$A$3:$J$561,10,FALSE))+(H155/100)</f>
        <v>48.555</v>
      </c>
      <c r="L155" s="93">
        <f>(VLOOKUP($G155,Depth_Lookup!$A$3:$J$561,10,FALSE))+(I155/100)</f>
        <v>48.585000000000001</v>
      </c>
      <c r="M155" s="34" t="s">
        <v>246</v>
      </c>
      <c r="Q155" s="31" t="e">
        <f>VLOOKUP(P155,'75'!$AT$3:$AU$5,2,FALSE)</f>
        <v>#N/A</v>
      </c>
      <c r="R155" s="30">
        <v>0.1</v>
      </c>
      <c r="S155" s="30" t="s">
        <v>158</v>
      </c>
      <c r="T155" s="31">
        <f>VLOOKUP(S155,'75'!$AI$12:$AJ$17,2,FALSE)</f>
        <v>1</v>
      </c>
      <c r="AK155" s="89" t="e">
        <f t="shared" si="17"/>
        <v>#DIV/0!</v>
      </c>
      <c r="AL155" s="89" t="e">
        <f t="shared" si="18"/>
        <v>#DIV/0!</v>
      </c>
      <c r="AM155" s="89" t="e">
        <f t="shared" si="19"/>
        <v>#DIV/0!</v>
      </c>
      <c r="AN155" s="89" t="e">
        <f t="shared" si="20"/>
        <v>#DIV/0!</v>
      </c>
      <c r="AO155" s="89" t="e">
        <f t="shared" si="21"/>
        <v>#DIV/0!</v>
      </c>
      <c r="AP155" s="75" t="e">
        <f t="shared" si="22"/>
        <v>#DIV/0!</v>
      </c>
      <c r="AQ155" s="75" t="e">
        <f t="shared" si="23"/>
        <v>#DIV/0!</v>
      </c>
    </row>
    <row r="156" spans="5:43" hidden="1">
      <c r="E156" s="30">
        <v>23</v>
      </c>
      <c r="F156" s="30">
        <v>2</v>
      </c>
      <c r="G156" s="91" t="str">
        <f t="shared" si="16"/>
        <v>23-2</v>
      </c>
      <c r="H156" s="2">
        <v>24</v>
      </c>
      <c r="I156" s="2">
        <v>66</v>
      </c>
      <c r="J156" s="92" t="str">
        <f>IF(((VLOOKUP($G156,Depth_Lookup!$A$3:$J$561,9,FALSE))-(I156/100))&gt;=0,"Good","Too Long")</f>
        <v>Good</v>
      </c>
      <c r="K156" s="93">
        <f>(VLOOKUP($G156,Depth_Lookup!$A$3:$J$561,10,FALSE))+(H156/100)</f>
        <v>48.795000000000002</v>
      </c>
      <c r="L156" s="93">
        <f>(VLOOKUP($G156,Depth_Lookup!$A$3:$J$561,10,FALSE))+(I156/100)</f>
        <v>49.214999999999996</v>
      </c>
      <c r="M156" s="34" t="s">
        <v>246</v>
      </c>
      <c r="Q156" s="31" t="e">
        <f>VLOOKUP(P156,'75'!$AT$3:$AU$5,2,FALSE)</f>
        <v>#N/A</v>
      </c>
      <c r="R156" s="30">
        <v>0.1</v>
      </c>
      <c r="S156" s="30" t="s">
        <v>158</v>
      </c>
      <c r="T156" s="31">
        <f>VLOOKUP(S156,'75'!$AI$12:$AJ$17,2,FALSE)</f>
        <v>1</v>
      </c>
      <c r="AB156" s="35" t="s">
        <v>1158</v>
      </c>
      <c r="AK156" s="89" t="e">
        <f t="shared" si="17"/>
        <v>#DIV/0!</v>
      </c>
      <c r="AL156" s="89" t="e">
        <f t="shared" si="18"/>
        <v>#DIV/0!</v>
      </c>
      <c r="AM156" s="89" t="e">
        <f t="shared" si="19"/>
        <v>#DIV/0!</v>
      </c>
      <c r="AN156" s="89" t="e">
        <f t="shared" si="20"/>
        <v>#DIV/0!</v>
      </c>
      <c r="AO156" s="89" t="e">
        <f t="shared" si="21"/>
        <v>#DIV/0!</v>
      </c>
      <c r="AP156" s="75" t="e">
        <f t="shared" si="22"/>
        <v>#DIV/0!</v>
      </c>
      <c r="AQ156" s="75" t="e">
        <f t="shared" si="23"/>
        <v>#DIV/0!</v>
      </c>
    </row>
    <row r="157" spans="5:43" hidden="1">
      <c r="E157" s="30">
        <v>23</v>
      </c>
      <c r="F157" s="30">
        <v>3</v>
      </c>
      <c r="G157" s="91" t="str">
        <f t="shared" si="16"/>
        <v>23-3</v>
      </c>
      <c r="H157" s="2">
        <v>15</v>
      </c>
      <c r="I157" s="2">
        <v>43</v>
      </c>
      <c r="J157" s="92" t="str">
        <f>IF(((VLOOKUP($G157,Depth_Lookup!$A$3:$J$561,9,FALSE))-(I157/100))&gt;=0,"Good","Too Long")</f>
        <v>Good</v>
      </c>
      <c r="K157" s="93">
        <f>(VLOOKUP($G157,Depth_Lookup!$A$3:$J$561,10,FALSE))+(H157/100)</f>
        <v>49.37</v>
      </c>
      <c r="L157" s="93">
        <f>(VLOOKUP($G157,Depth_Lookup!$A$3:$J$561,10,FALSE))+(I157/100)</f>
        <v>49.65</v>
      </c>
      <c r="M157" s="34" t="s">
        <v>246</v>
      </c>
      <c r="Q157" s="31" t="e">
        <f>VLOOKUP(P157,'75'!$AT$3:$AU$5,2,FALSE)</f>
        <v>#N/A</v>
      </c>
      <c r="R157" s="30">
        <v>0.1</v>
      </c>
      <c r="S157" s="30" t="s">
        <v>158</v>
      </c>
      <c r="T157" s="31">
        <f>VLOOKUP(S157,'75'!$AI$12:$AJ$17,2,FALSE)</f>
        <v>1</v>
      </c>
      <c r="AK157" s="89" t="e">
        <f t="shared" si="17"/>
        <v>#DIV/0!</v>
      </c>
      <c r="AL157" s="89" t="e">
        <f t="shared" si="18"/>
        <v>#DIV/0!</v>
      </c>
      <c r="AM157" s="89" t="e">
        <f t="shared" si="19"/>
        <v>#DIV/0!</v>
      </c>
      <c r="AN157" s="89" t="e">
        <f t="shared" si="20"/>
        <v>#DIV/0!</v>
      </c>
      <c r="AO157" s="89" t="e">
        <f t="shared" si="21"/>
        <v>#DIV/0!</v>
      </c>
      <c r="AP157" s="75" t="e">
        <f t="shared" si="22"/>
        <v>#DIV/0!</v>
      </c>
      <c r="AQ157" s="75" t="e">
        <f t="shared" si="23"/>
        <v>#DIV/0!</v>
      </c>
    </row>
    <row r="158" spans="5:43" hidden="1">
      <c r="E158" s="30">
        <v>23</v>
      </c>
      <c r="F158" s="30">
        <v>3</v>
      </c>
      <c r="G158" s="91" t="str">
        <f t="shared" si="16"/>
        <v>23-3</v>
      </c>
      <c r="H158" s="2">
        <v>65</v>
      </c>
      <c r="I158" s="2">
        <v>86</v>
      </c>
      <c r="J158" s="92" t="str">
        <f>IF(((VLOOKUP($G158,Depth_Lookup!$A$3:$J$561,9,FALSE))-(I158/100))&gt;=0,"Good","Too Long")</f>
        <v>Good</v>
      </c>
      <c r="K158" s="93">
        <f>(VLOOKUP($G158,Depth_Lookup!$A$3:$J$561,10,FALSE))+(H158/100)</f>
        <v>49.87</v>
      </c>
      <c r="L158" s="93">
        <f>(VLOOKUP($G158,Depth_Lookup!$A$3:$J$561,10,FALSE))+(I158/100)</f>
        <v>50.08</v>
      </c>
      <c r="M158" s="34" t="s">
        <v>246</v>
      </c>
      <c r="Q158" s="31" t="e">
        <f>VLOOKUP(P158,'75'!$AT$3:$AU$5,2,FALSE)</f>
        <v>#N/A</v>
      </c>
      <c r="R158" s="30">
        <v>0.1</v>
      </c>
      <c r="S158" s="30" t="s">
        <v>158</v>
      </c>
      <c r="T158" s="31">
        <f>VLOOKUP(S158,'75'!$AI$12:$AJ$17,2,FALSE)</f>
        <v>1</v>
      </c>
      <c r="AB158" s="35" t="s">
        <v>1158</v>
      </c>
      <c r="AG158" s="30">
        <v>75</v>
      </c>
      <c r="AH158" s="30">
        <v>90</v>
      </c>
      <c r="AI158" s="30">
        <v>0.01</v>
      </c>
      <c r="AJ158" s="30">
        <v>330</v>
      </c>
      <c r="AK158" s="89">
        <f t="shared" si="17"/>
        <v>-120.00232045383889</v>
      </c>
      <c r="AL158" s="89">
        <f t="shared" si="18"/>
        <v>239.99767954616112</v>
      </c>
      <c r="AM158" s="89">
        <f t="shared" si="19"/>
        <v>13.064018421816542</v>
      </c>
      <c r="AN158" s="89">
        <f t="shared" si="20"/>
        <v>329.99767954616112</v>
      </c>
      <c r="AO158" s="89">
        <f t="shared" si="21"/>
        <v>76.935981578183458</v>
      </c>
      <c r="AP158" s="75">
        <f t="shared" si="22"/>
        <v>59.997679546161123</v>
      </c>
      <c r="AQ158" s="75">
        <f t="shared" si="23"/>
        <v>76.935981578183458</v>
      </c>
    </row>
    <row r="159" spans="5:43" hidden="1">
      <c r="E159" s="30">
        <v>23</v>
      </c>
      <c r="F159" s="30">
        <v>4</v>
      </c>
      <c r="G159" s="91" t="str">
        <f t="shared" si="16"/>
        <v>23-4</v>
      </c>
      <c r="H159" s="2">
        <v>0</v>
      </c>
      <c r="I159" s="2">
        <v>40</v>
      </c>
      <c r="J159" s="92" t="str">
        <f>IF(((VLOOKUP($G159,Depth_Lookup!$A$3:$J$561,9,FALSE))-(I159/100))&gt;=0,"Good","Too Long")</f>
        <v>Good</v>
      </c>
      <c r="K159" s="93">
        <f>(VLOOKUP($G159,Depth_Lookup!$A$3:$J$561,10,FALSE))+(H159/100)</f>
        <v>50.1</v>
      </c>
      <c r="L159" s="93">
        <f>(VLOOKUP($G159,Depth_Lookup!$A$3:$J$561,10,FALSE))+(I159/100)</f>
        <v>50.5</v>
      </c>
      <c r="M159" s="34" t="s">
        <v>242</v>
      </c>
      <c r="P159" s="30" t="s">
        <v>202</v>
      </c>
      <c r="Q159" s="31">
        <f>VLOOKUP(P159,'75'!$AT$3:$AU$5,2,FALSE)</f>
        <v>1</v>
      </c>
      <c r="R159" s="30">
        <v>40</v>
      </c>
      <c r="S159" s="30" t="s">
        <v>159</v>
      </c>
      <c r="T159" s="31">
        <f>VLOOKUP(S159,'75'!$AI$12:$AJ$17,2,FALSE)</f>
        <v>2</v>
      </c>
      <c r="AB159" s="35" t="s">
        <v>1159</v>
      </c>
      <c r="AK159" s="89" t="e">
        <f t="shared" si="17"/>
        <v>#DIV/0!</v>
      </c>
      <c r="AL159" s="89" t="e">
        <f t="shared" si="18"/>
        <v>#DIV/0!</v>
      </c>
      <c r="AM159" s="89" t="e">
        <f t="shared" si="19"/>
        <v>#DIV/0!</v>
      </c>
      <c r="AN159" s="89" t="e">
        <f t="shared" si="20"/>
        <v>#DIV/0!</v>
      </c>
      <c r="AO159" s="89" t="e">
        <f t="shared" si="21"/>
        <v>#DIV/0!</v>
      </c>
      <c r="AP159" s="75" t="e">
        <f t="shared" si="22"/>
        <v>#DIV/0!</v>
      </c>
      <c r="AQ159" s="75" t="e">
        <f t="shared" si="23"/>
        <v>#DIV/0!</v>
      </c>
    </row>
    <row r="160" spans="5:43" hidden="1">
      <c r="E160" s="30">
        <v>23</v>
      </c>
      <c r="F160" s="30">
        <v>4</v>
      </c>
      <c r="G160" s="91" t="str">
        <f t="shared" si="16"/>
        <v>23-4</v>
      </c>
      <c r="H160" s="2">
        <v>45</v>
      </c>
      <c r="I160" s="2">
        <v>95</v>
      </c>
      <c r="J160" s="92" t="str">
        <f>IF(((VLOOKUP($G160,Depth_Lookup!$A$3:$J$561,9,FALSE))-(I160/100))&gt;=0,"Good","Too Long")</f>
        <v>Good</v>
      </c>
      <c r="K160" s="93">
        <f>(VLOOKUP($G160,Depth_Lookup!$A$3:$J$561,10,FALSE))+(H160/100)</f>
        <v>50.550000000000004</v>
      </c>
      <c r="L160" s="93">
        <f>(VLOOKUP($G160,Depth_Lookup!$A$3:$J$561,10,FALSE))+(I160/100)</f>
        <v>51.050000000000004</v>
      </c>
      <c r="M160" s="34" t="s">
        <v>246</v>
      </c>
      <c r="Q160" s="31" t="e">
        <f>VLOOKUP(P160,'75'!$AT$3:$AU$5,2,FALSE)</f>
        <v>#N/A</v>
      </c>
      <c r="R160" s="30">
        <v>0.1</v>
      </c>
      <c r="S160" s="30" t="s">
        <v>158</v>
      </c>
      <c r="T160" s="31">
        <f>VLOOKUP(S160,'75'!$AI$12:$AJ$17,2,FALSE)</f>
        <v>1</v>
      </c>
      <c r="AB160" s="35" t="s">
        <v>1158</v>
      </c>
      <c r="AG160" s="30">
        <v>89</v>
      </c>
      <c r="AH160" s="30">
        <v>270</v>
      </c>
      <c r="AI160" s="30">
        <v>0.01</v>
      </c>
      <c r="AJ160" s="30">
        <v>340</v>
      </c>
      <c r="AK160" s="89">
        <f t="shared" si="17"/>
        <v>70.000164024129646</v>
      </c>
      <c r="AL160" s="89">
        <f t="shared" si="18"/>
        <v>70.000164024129646</v>
      </c>
      <c r="AM160" s="89">
        <f t="shared" si="19"/>
        <v>0.93970476080134779</v>
      </c>
      <c r="AN160" s="89">
        <f t="shared" si="20"/>
        <v>160.00016402412965</v>
      </c>
      <c r="AO160" s="89">
        <f t="shared" si="21"/>
        <v>89.060295239198652</v>
      </c>
      <c r="AP160" s="75">
        <f t="shared" si="22"/>
        <v>250.00016402412965</v>
      </c>
      <c r="AQ160" s="75">
        <f t="shared" si="23"/>
        <v>89.060295239198652</v>
      </c>
    </row>
    <row r="161" spans="5:43" hidden="1">
      <c r="E161" s="30">
        <v>24</v>
      </c>
      <c r="F161" s="30">
        <v>1</v>
      </c>
      <c r="G161" s="91" t="str">
        <f t="shared" si="16"/>
        <v>24-1</v>
      </c>
      <c r="H161" s="2">
        <v>0</v>
      </c>
      <c r="I161" s="2">
        <v>24</v>
      </c>
      <c r="J161" s="92" t="str">
        <f>IF(((VLOOKUP($G161,Depth_Lookup!$A$3:$J$561,9,FALSE))-(I161/100))&gt;=0,"Good","Too Long")</f>
        <v>Good</v>
      </c>
      <c r="K161" s="93">
        <f>(VLOOKUP($G161,Depth_Lookup!$A$3:$J$561,10,FALSE))+(H161/100)</f>
        <v>50.6</v>
      </c>
      <c r="L161" s="93">
        <f>(VLOOKUP($G161,Depth_Lookup!$A$3:$J$561,10,FALSE))+(I161/100)</f>
        <v>50.84</v>
      </c>
      <c r="M161" s="34" t="s">
        <v>246</v>
      </c>
      <c r="Q161" s="31" t="e">
        <f>VLOOKUP(P161,'75'!$AT$3:$AU$5,2,FALSE)</f>
        <v>#N/A</v>
      </c>
      <c r="R161" s="30">
        <v>0.1</v>
      </c>
      <c r="S161" s="30" t="s">
        <v>158</v>
      </c>
      <c r="T161" s="31">
        <f>VLOOKUP(S161,'75'!$AI$12:$AJ$17,2,FALSE)</f>
        <v>1</v>
      </c>
      <c r="AK161" s="89" t="e">
        <f t="shared" si="17"/>
        <v>#DIV/0!</v>
      </c>
      <c r="AL161" s="89" t="e">
        <f t="shared" si="18"/>
        <v>#DIV/0!</v>
      </c>
      <c r="AM161" s="89" t="e">
        <f t="shared" si="19"/>
        <v>#DIV/0!</v>
      </c>
      <c r="AN161" s="89" t="e">
        <f t="shared" si="20"/>
        <v>#DIV/0!</v>
      </c>
      <c r="AO161" s="89" t="e">
        <f t="shared" si="21"/>
        <v>#DIV/0!</v>
      </c>
      <c r="AP161" s="75" t="e">
        <f t="shared" si="22"/>
        <v>#DIV/0!</v>
      </c>
      <c r="AQ161" s="75" t="e">
        <f t="shared" si="23"/>
        <v>#DIV/0!</v>
      </c>
    </row>
    <row r="162" spans="5:43" hidden="1">
      <c r="E162" s="30">
        <v>24</v>
      </c>
      <c r="F162" s="30">
        <v>1</v>
      </c>
      <c r="G162" s="91" t="str">
        <f t="shared" si="16"/>
        <v>24-1</v>
      </c>
      <c r="H162" s="2">
        <v>43</v>
      </c>
      <c r="I162" s="2">
        <v>94</v>
      </c>
      <c r="J162" s="92" t="str">
        <f>IF(((VLOOKUP($G162,Depth_Lookup!$A$3:$J$561,9,FALSE))-(I162/100))&gt;=0,"Good","Too Long")</f>
        <v>Good</v>
      </c>
      <c r="K162" s="93">
        <f>(VLOOKUP($G162,Depth_Lookup!$A$3:$J$561,10,FALSE))+(H162/100)</f>
        <v>51.03</v>
      </c>
      <c r="L162" s="93">
        <f>(VLOOKUP($G162,Depth_Lookup!$A$3:$J$561,10,FALSE))+(I162/100)</f>
        <v>51.54</v>
      </c>
      <c r="M162" s="34" t="s">
        <v>246</v>
      </c>
      <c r="Q162" s="31" t="e">
        <f>VLOOKUP(P162,'75'!$AT$3:$AU$5,2,FALSE)</f>
        <v>#N/A</v>
      </c>
      <c r="R162" s="30">
        <v>0.1</v>
      </c>
      <c r="S162" s="30" t="s">
        <v>159</v>
      </c>
      <c r="T162" s="31">
        <f>VLOOKUP(S162,'75'!$AI$12:$AJ$17,2,FALSE)</f>
        <v>2</v>
      </c>
      <c r="AK162" s="89" t="e">
        <f t="shared" si="17"/>
        <v>#DIV/0!</v>
      </c>
      <c r="AL162" s="89" t="e">
        <f t="shared" si="18"/>
        <v>#DIV/0!</v>
      </c>
      <c r="AM162" s="89" t="e">
        <f t="shared" si="19"/>
        <v>#DIV/0!</v>
      </c>
      <c r="AN162" s="89" t="e">
        <f t="shared" si="20"/>
        <v>#DIV/0!</v>
      </c>
      <c r="AO162" s="89" t="e">
        <f t="shared" si="21"/>
        <v>#DIV/0!</v>
      </c>
      <c r="AP162" s="75" t="e">
        <f t="shared" si="22"/>
        <v>#DIV/0!</v>
      </c>
      <c r="AQ162" s="75" t="e">
        <f t="shared" si="23"/>
        <v>#DIV/0!</v>
      </c>
    </row>
    <row r="163" spans="5:43" hidden="1">
      <c r="E163" s="30">
        <v>24</v>
      </c>
      <c r="F163" s="30">
        <v>2</v>
      </c>
      <c r="G163" s="91" t="str">
        <f t="shared" si="16"/>
        <v>24-2</v>
      </c>
      <c r="H163" s="2">
        <v>0</v>
      </c>
      <c r="I163" s="2">
        <v>44</v>
      </c>
      <c r="J163" s="92" t="str">
        <f>IF(((VLOOKUP($G163,Depth_Lookup!$A$3:$J$561,9,FALSE))-(I163/100))&gt;=0,"Good","Too Long")</f>
        <v>Good</v>
      </c>
      <c r="K163" s="93">
        <f>(VLOOKUP($G163,Depth_Lookup!$A$3:$J$561,10,FALSE))+(H163/100)</f>
        <v>51.555</v>
      </c>
      <c r="L163" s="93">
        <f>(VLOOKUP($G163,Depth_Lookup!$A$3:$J$561,10,FALSE))+(I163/100)</f>
        <v>51.994999999999997</v>
      </c>
      <c r="M163" s="34" t="s">
        <v>242</v>
      </c>
      <c r="P163" s="30" t="s">
        <v>202</v>
      </c>
      <c r="Q163" s="31">
        <f>VLOOKUP(P163,'75'!$AT$3:$AU$5,2,FALSE)</f>
        <v>1</v>
      </c>
      <c r="R163" s="30">
        <v>5</v>
      </c>
      <c r="S163" s="30" t="s">
        <v>159</v>
      </c>
      <c r="T163" s="31">
        <f>VLOOKUP(S163,'75'!$AI$12:$AJ$17,2,FALSE)</f>
        <v>2</v>
      </c>
      <c r="AK163" s="89" t="e">
        <f t="shared" si="17"/>
        <v>#DIV/0!</v>
      </c>
      <c r="AL163" s="89" t="e">
        <f t="shared" si="18"/>
        <v>#DIV/0!</v>
      </c>
      <c r="AM163" s="89" t="e">
        <f t="shared" si="19"/>
        <v>#DIV/0!</v>
      </c>
      <c r="AN163" s="89" t="e">
        <f t="shared" si="20"/>
        <v>#DIV/0!</v>
      </c>
      <c r="AO163" s="89" t="e">
        <f t="shared" si="21"/>
        <v>#DIV/0!</v>
      </c>
      <c r="AP163" s="75" t="e">
        <f t="shared" si="22"/>
        <v>#DIV/0!</v>
      </c>
      <c r="AQ163" s="75" t="e">
        <f t="shared" si="23"/>
        <v>#DIV/0!</v>
      </c>
    </row>
    <row r="164" spans="5:43">
      <c r="E164" s="30">
        <v>24</v>
      </c>
      <c r="F164" s="30">
        <v>2</v>
      </c>
      <c r="G164" s="91" t="str">
        <f t="shared" si="16"/>
        <v>24-2</v>
      </c>
      <c r="H164" s="2">
        <v>44</v>
      </c>
      <c r="I164" s="2">
        <v>87</v>
      </c>
      <c r="J164" s="92" t="str">
        <f>IF(((VLOOKUP($G164,Depth_Lookup!$A$3:$J$561,9,FALSE))-(I164/100))&gt;=0,"Good","Too Long")</f>
        <v>Good</v>
      </c>
      <c r="K164" s="93">
        <f>(VLOOKUP($G164,Depth_Lookup!$A$3:$J$561,10,FALSE))+(H164/100)</f>
        <v>51.994999999999997</v>
      </c>
      <c r="L164" s="93">
        <f>(VLOOKUP($G164,Depth_Lookup!$A$3:$J$561,10,FALSE))+(I164/100)</f>
        <v>52.424999999999997</v>
      </c>
      <c r="M164" s="34" t="s">
        <v>242</v>
      </c>
      <c r="P164" s="30" t="s">
        <v>202</v>
      </c>
      <c r="Q164" s="31">
        <f>VLOOKUP(P164,'75'!$AT$3:$AU$5,2,FALSE)</f>
        <v>1</v>
      </c>
      <c r="R164" s="30">
        <v>43</v>
      </c>
      <c r="S164" s="30" t="s">
        <v>258</v>
      </c>
      <c r="T164" s="31">
        <f>VLOOKUP(S164,'75'!$AI$12:$AJ$17,2,FALSE)</f>
        <v>3</v>
      </c>
      <c r="AK164" s="89" t="e">
        <f t="shared" si="17"/>
        <v>#DIV/0!</v>
      </c>
      <c r="AL164" s="89" t="e">
        <f t="shared" si="18"/>
        <v>#DIV/0!</v>
      </c>
      <c r="AM164" s="89" t="e">
        <f t="shared" si="19"/>
        <v>#DIV/0!</v>
      </c>
      <c r="AN164" s="89" t="e">
        <f t="shared" si="20"/>
        <v>#DIV/0!</v>
      </c>
      <c r="AO164" s="89" t="e">
        <f t="shared" si="21"/>
        <v>#DIV/0!</v>
      </c>
      <c r="AP164" s="75" t="e">
        <f t="shared" si="22"/>
        <v>#DIV/0!</v>
      </c>
      <c r="AQ164" s="75" t="e">
        <f t="shared" si="23"/>
        <v>#DIV/0!</v>
      </c>
    </row>
    <row r="165" spans="5:43" hidden="1">
      <c r="E165" s="30">
        <v>25</v>
      </c>
      <c r="F165" s="30">
        <v>1</v>
      </c>
      <c r="G165" s="91" t="str">
        <f t="shared" si="16"/>
        <v>25-1</v>
      </c>
      <c r="H165" s="2">
        <v>0</v>
      </c>
      <c r="I165" s="2">
        <v>30</v>
      </c>
      <c r="J165" s="92" t="str">
        <f>IF(((VLOOKUP($G165,Depth_Lookup!$A$3:$J$561,9,FALSE))-(I165/100))&gt;=0,"Good","Too Long")</f>
        <v>Good</v>
      </c>
      <c r="K165" s="93">
        <f>(VLOOKUP($G165,Depth_Lookup!$A$3:$J$561,10,FALSE))+(H165/100)</f>
        <v>52.3</v>
      </c>
      <c r="L165" s="93">
        <f>(VLOOKUP($G165,Depth_Lookup!$A$3:$J$561,10,FALSE))+(I165/100)</f>
        <v>52.599999999999994</v>
      </c>
      <c r="M165" s="34" t="s">
        <v>242</v>
      </c>
      <c r="P165" s="30" t="s">
        <v>202</v>
      </c>
      <c r="Q165" s="31">
        <f>VLOOKUP(P165,'75'!$AT$3:$AU$5,2,FALSE)</f>
        <v>1</v>
      </c>
      <c r="R165" s="30">
        <v>5</v>
      </c>
      <c r="S165" s="30" t="s">
        <v>158</v>
      </c>
      <c r="T165" s="31">
        <f>VLOOKUP(S165,'75'!$AI$12:$AJ$17,2,FALSE)</f>
        <v>1</v>
      </c>
      <c r="AK165" s="89" t="e">
        <f t="shared" si="17"/>
        <v>#DIV/0!</v>
      </c>
      <c r="AL165" s="89" t="e">
        <f t="shared" si="18"/>
        <v>#DIV/0!</v>
      </c>
      <c r="AM165" s="89" t="e">
        <f t="shared" si="19"/>
        <v>#DIV/0!</v>
      </c>
      <c r="AN165" s="89" t="e">
        <f t="shared" si="20"/>
        <v>#DIV/0!</v>
      </c>
      <c r="AO165" s="89" t="e">
        <f t="shared" si="21"/>
        <v>#DIV/0!</v>
      </c>
      <c r="AP165" s="75" t="e">
        <f t="shared" si="22"/>
        <v>#DIV/0!</v>
      </c>
      <c r="AQ165" s="75" t="e">
        <f t="shared" si="23"/>
        <v>#DIV/0!</v>
      </c>
    </row>
    <row r="166" spans="5:43">
      <c r="E166" s="30">
        <v>25</v>
      </c>
      <c r="F166" s="30">
        <v>1</v>
      </c>
      <c r="G166" s="91" t="str">
        <f t="shared" si="16"/>
        <v>25-1</v>
      </c>
      <c r="H166" s="2">
        <v>30</v>
      </c>
      <c r="I166" s="2">
        <v>47</v>
      </c>
      <c r="J166" s="92" t="str">
        <f>IF(((VLOOKUP($G166,Depth_Lookup!$A$3:$J$561,9,FALSE))-(I166/100))&gt;=0,"Good","Too Long")</f>
        <v>Good</v>
      </c>
      <c r="K166" s="93">
        <f>(VLOOKUP($G166,Depth_Lookup!$A$3:$J$561,10,FALSE))+(H166/100)</f>
        <v>52.599999999999994</v>
      </c>
      <c r="L166" s="93">
        <f>(VLOOKUP($G166,Depth_Lookup!$A$3:$J$561,10,FALSE))+(I166/100)</f>
        <v>52.769999999999996</v>
      </c>
      <c r="M166" s="34" t="s">
        <v>242</v>
      </c>
      <c r="P166" s="30" t="s">
        <v>202</v>
      </c>
      <c r="Q166" s="31">
        <f>VLOOKUP(P166,'75'!$AT$3:$AU$5,2,FALSE)</f>
        <v>1</v>
      </c>
      <c r="R166" s="30">
        <v>17</v>
      </c>
      <c r="S166" s="30" t="s">
        <v>258</v>
      </c>
      <c r="T166" s="31">
        <f>VLOOKUP(S166,'75'!$AI$12:$AJ$17,2,FALSE)</f>
        <v>3</v>
      </c>
      <c r="AK166" s="89" t="e">
        <f t="shared" si="17"/>
        <v>#DIV/0!</v>
      </c>
      <c r="AL166" s="89" t="e">
        <f t="shared" si="18"/>
        <v>#DIV/0!</v>
      </c>
      <c r="AM166" s="89" t="e">
        <f t="shared" si="19"/>
        <v>#DIV/0!</v>
      </c>
      <c r="AN166" s="89" t="e">
        <f t="shared" si="20"/>
        <v>#DIV/0!</v>
      </c>
      <c r="AO166" s="89" t="e">
        <f t="shared" si="21"/>
        <v>#DIV/0!</v>
      </c>
      <c r="AP166" s="75" t="e">
        <f t="shared" si="22"/>
        <v>#DIV/0!</v>
      </c>
      <c r="AQ166" s="75" t="e">
        <f t="shared" si="23"/>
        <v>#DIV/0!</v>
      </c>
    </row>
    <row r="167" spans="5:43" hidden="1">
      <c r="E167" s="30">
        <v>25</v>
      </c>
      <c r="F167" s="30">
        <v>1</v>
      </c>
      <c r="G167" s="91" t="str">
        <f t="shared" si="16"/>
        <v>25-1</v>
      </c>
      <c r="H167" s="2">
        <v>47</v>
      </c>
      <c r="I167" s="2">
        <v>75</v>
      </c>
      <c r="J167" s="92" t="str">
        <f>IF(((VLOOKUP($G167,Depth_Lookup!$A$3:$J$561,9,FALSE))-(I167/100))&gt;=0,"Good","Too Long")</f>
        <v>Good</v>
      </c>
      <c r="K167" s="93">
        <f>(VLOOKUP($G167,Depth_Lookup!$A$3:$J$561,10,FALSE))+(H167/100)</f>
        <v>52.769999999999996</v>
      </c>
      <c r="L167" s="93">
        <f>(VLOOKUP($G167,Depth_Lookup!$A$3:$J$561,10,FALSE))+(I167/100)</f>
        <v>53.05</v>
      </c>
      <c r="M167" s="34" t="s">
        <v>242</v>
      </c>
      <c r="P167" s="30" t="s">
        <v>202</v>
      </c>
      <c r="Q167" s="31">
        <f>VLOOKUP(P167,'75'!$AT$3:$AU$5,2,FALSE)</f>
        <v>1</v>
      </c>
      <c r="R167" s="30">
        <v>10</v>
      </c>
      <c r="S167" s="30" t="s">
        <v>159</v>
      </c>
      <c r="T167" s="31">
        <f>VLOOKUP(S167,'75'!$AI$12:$AJ$17,2,FALSE)</f>
        <v>2</v>
      </c>
      <c r="AK167" s="89" t="e">
        <f t="shared" si="17"/>
        <v>#DIV/0!</v>
      </c>
      <c r="AL167" s="89" t="e">
        <f t="shared" si="18"/>
        <v>#DIV/0!</v>
      </c>
      <c r="AM167" s="89" t="e">
        <f t="shared" si="19"/>
        <v>#DIV/0!</v>
      </c>
      <c r="AN167" s="89" t="e">
        <f t="shared" si="20"/>
        <v>#DIV/0!</v>
      </c>
      <c r="AO167" s="89" t="e">
        <f t="shared" si="21"/>
        <v>#DIV/0!</v>
      </c>
      <c r="AP167" s="75" t="e">
        <f t="shared" si="22"/>
        <v>#DIV/0!</v>
      </c>
      <c r="AQ167" s="75" t="e">
        <f t="shared" si="23"/>
        <v>#DIV/0!</v>
      </c>
    </row>
    <row r="168" spans="5:43">
      <c r="E168" s="30">
        <v>25</v>
      </c>
      <c r="F168" s="30">
        <v>2</v>
      </c>
      <c r="G168" s="91" t="str">
        <f t="shared" si="16"/>
        <v>25-2</v>
      </c>
      <c r="H168" s="2">
        <v>0</v>
      </c>
      <c r="I168" s="2">
        <v>39</v>
      </c>
      <c r="J168" s="92" t="str">
        <f>IF(((VLOOKUP($G168,Depth_Lookup!$A$3:$J$561,9,FALSE))-(I168/100))&gt;=0,"Good","Too Long")</f>
        <v>Good</v>
      </c>
      <c r="K168" s="93">
        <f>(VLOOKUP($G168,Depth_Lookup!$A$3:$J$561,10,FALSE))+(H168/100)</f>
        <v>53.075000000000003</v>
      </c>
      <c r="L168" s="93">
        <f>(VLOOKUP($G168,Depth_Lookup!$A$3:$J$561,10,FALSE))+(I168/100)</f>
        <v>53.465000000000003</v>
      </c>
      <c r="M168" s="34" t="s">
        <v>242</v>
      </c>
      <c r="P168" s="30" t="s">
        <v>202</v>
      </c>
      <c r="Q168" s="31">
        <f>VLOOKUP(P168,'75'!$AT$3:$AU$5,2,FALSE)</f>
        <v>1</v>
      </c>
      <c r="R168" s="30">
        <v>39</v>
      </c>
      <c r="S168" s="30" t="s">
        <v>258</v>
      </c>
      <c r="T168" s="31">
        <f>VLOOKUP(S168,'75'!$AI$12:$AJ$17,2,FALSE)</f>
        <v>3</v>
      </c>
      <c r="AB168" s="35" t="s">
        <v>1160</v>
      </c>
      <c r="AK168" s="89" t="e">
        <f t="shared" si="17"/>
        <v>#DIV/0!</v>
      </c>
      <c r="AL168" s="89" t="e">
        <f t="shared" si="18"/>
        <v>#DIV/0!</v>
      </c>
      <c r="AM168" s="89" t="e">
        <f t="shared" si="19"/>
        <v>#DIV/0!</v>
      </c>
      <c r="AN168" s="89" t="e">
        <f t="shared" si="20"/>
        <v>#DIV/0!</v>
      </c>
      <c r="AO168" s="89" t="e">
        <f t="shared" si="21"/>
        <v>#DIV/0!</v>
      </c>
      <c r="AP168" s="75" t="e">
        <f t="shared" si="22"/>
        <v>#DIV/0!</v>
      </c>
      <c r="AQ168" s="75" t="e">
        <f t="shared" si="23"/>
        <v>#DIV/0!</v>
      </c>
    </row>
    <row r="169" spans="5:43" hidden="1">
      <c r="E169" s="30">
        <v>25</v>
      </c>
      <c r="F169" s="30">
        <v>2</v>
      </c>
      <c r="G169" s="91" t="str">
        <f t="shared" si="16"/>
        <v>25-2</v>
      </c>
      <c r="H169" s="2">
        <v>39</v>
      </c>
      <c r="I169" s="2">
        <v>89</v>
      </c>
      <c r="J169" s="92" t="str">
        <f>IF(((VLOOKUP($G169,Depth_Lookup!$A$3:$J$561,9,FALSE))-(I169/100))&gt;=0,"Good","Too Long")</f>
        <v>Good</v>
      </c>
      <c r="K169" s="93">
        <f>(VLOOKUP($G169,Depth_Lookup!$A$3:$J$561,10,FALSE))+(H169/100)</f>
        <v>53.465000000000003</v>
      </c>
      <c r="L169" s="93">
        <f>(VLOOKUP($G169,Depth_Lookup!$A$3:$J$561,10,FALSE))+(I169/100)</f>
        <v>53.965000000000003</v>
      </c>
      <c r="M169" s="34" t="s">
        <v>246</v>
      </c>
      <c r="Q169" s="31" t="e">
        <f>VLOOKUP(P169,'75'!$AT$3:$AU$5,2,FALSE)</f>
        <v>#N/A</v>
      </c>
      <c r="R169" s="30">
        <v>0.1</v>
      </c>
      <c r="S169" s="30" t="s">
        <v>158</v>
      </c>
      <c r="T169" s="31">
        <f>VLOOKUP(S169,'75'!$AI$12:$AJ$17,2,FALSE)</f>
        <v>1</v>
      </c>
      <c r="AK169" s="89" t="e">
        <f t="shared" si="17"/>
        <v>#DIV/0!</v>
      </c>
      <c r="AL169" s="89" t="e">
        <f t="shared" si="18"/>
        <v>#DIV/0!</v>
      </c>
      <c r="AM169" s="89" t="e">
        <f t="shared" si="19"/>
        <v>#DIV/0!</v>
      </c>
      <c r="AN169" s="89" t="e">
        <f t="shared" si="20"/>
        <v>#DIV/0!</v>
      </c>
      <c r="AO169" s="89" t="e">
        <f t="shared" si="21"/>
        <v>#DIV/0!</v>
      </c>
      <c r="AP169" s="75" t="e">
        <f t="shared" si="22"/>
        <v>#DIV/0!</v>
      </c>
      <c r="AQ169" s="75" t="e">
        <f t="shared" si="23"/>
        <v>#DIV/0!</v>
      </c>
    </row>
    <row r="170" spans="5:43">
      <c r="E170" s="30">
        <v>25</v>
      </c>
      <c r="F170" s="30">
        <v>2</v>
      </c>
      <c r="G170" s="91" t="str">
        <f t="shared" si="16"/>
        <v>25-2</v>
      </c>
      <c r="H170" s="2">
        <v>70</v>
      </c>
      <c r="I170" s="2">
        <v>1</v>
      </c>
      <c r="J170" s="92" t="str">
        <f>IF(((VLOOKUP($G170,Depth_Lookup!$A$3:$J$561,9,FALSE))-(I170/100))&gt;=0,"Good","Too Long")</f>
        <v>Good</v>
      </c>
      <c r="K170" s="93">
        <f>(VLOOKUP($G170,Depth_Lookup!$A$3:$J$561,10,FALSE))+(H170/100)</f>
        <v>53.775000000000006</v>
      </c>
      <c r="L170" s="93">
        <f>(VLOOKUP($G170,Depth_Lookup!$A$3:$J$561,10,FALSE))+(I170/100)</f>
        <v>53.085000000000001</v>
      </c>
      <c r="M170" s="34" t="s">
        <v>241</v>
      </c>
      <c r="Q170" s="31" t="e">
        <f>VLOOKUP(P170,'75'!$AT$3:$AU$5,2,FALSE)</f>
        <v>#N/A</v>
      </c>
      <c r="T170" s="31" t="e">
        <f>VLOOKUP(S170,'75'!$AI$12:$AJ$17,2,FALSE)</f>
        <v>#N/A</v>
      </c>
      <c r="Y170" s="30" t="s">
        <v>1161</v>
      </c>
      <c r="AB170" s="35" t="s">
        <v>1157</v>
      </c>
      <c r="AE170" s="30">
        <v>310</v>
      </c>
      <c r="AF170" s="30">
        <v>15</v>
      </c>
      <c r="AG170" s="30">
        <v>0</v>
      </c>
      <c r="AH170" s="30">
        <v>90</v>
      </c>
      <c r="AI170" s="30">
        <v>50</v>
      </c>
      <c r="AJ170" s="30">
        <v>0</v>
      </c>
      <c r="AK170" s="89" t="e">
        <f t="shared" si="17"/>
        <v>#DIV/0!</v>
      </c>
      <c r="AL170" s="89" t="e">
        <f t="shared" si="18"/>
        <v>#DIV/0!</v>
      </c>
      <c r="AM170" s="89" t="e">
        <f t="shared" si="19"/>
        <v>#DIV/0!</v>
      </c>
      <c r="AN170" s="89" t="e">
        <f t="shared" si="20"/>
        <v>#DIV/0!</v>
      </c>
      <c r="AO170" s="89" t="e">
        <f t="shared" si="21"/>
        <v>#DIV/0!</v>
      </c>
      <c r="AP170" s="75" t="e">
        <f t="shared" si="22"/>
        <v>#DIV/0!</v>
      </c>
      <c r="AQ170" s="75" t="e">
        <f t="shared" si="23"/>
        <v>#DIV/0!</v>
      </c>
    </row>
    <row r="171" spans="5:43" hidden="1">
      <c r="E171" s="30">
        <v>26</v>
      </c>
      <c r="F171" s="30">
        <v>1</v>
      </c>
      <c r="G171" s="91" t="str">
        <f t="shared" si="16"/>
        <v>26-1</v>
      </c>
      <c r="H171" s="2">
        <v>0</v>
      </c>
      <c r="I171" s="2">
        <v>8</v>
      </c>
      <c r="J171" s="92" t="str">
        <f>IF(((VLOOKUP($G171,Depth_Lookup!$A$3:$J$561,9,FALSE))-(I171/100))&gt;=0,"Good","Too Long")</f>
        <v>Good</v>
      </c>
      <c r="K171" s="93">
        <f>(VLOOKUP($G171,Depth_Lookup!$A$3:$J$561,10,FALSE))+(H171/100)</f>
        <v>53.6</v>
      </c>
      <c r="L171" s="93">
        <f>(VLOOKUP($G171,Depth_Lookup!$A$3:$J$561,10,FALSE))+(I171/100)</f>
        <v>53.68</v>
      </c>
      <c r="M171" s="34" t="s">
        <v>246</v>
      </c>
      <c r="Q171" s="31" t="e">
        <f>VLOOKUP(P171,'75'!$AT$3:$AU$5,2,FALSE)</f>
        <v>#N/A</v>
      </c>
      <c r="R171" s="30">
        <v>0.1</v>
      </c>
      <c r="S171" s="30" t="s">
        <v>158</v>
      </c>
      <c r="T171" s="31">
        <f>VLOOKUP(S171,'75'!$AI$12:$AJ$17,2,FALSE)</f>
        <v>1</v>
      </c>
      <c r="AB171" s="35" t="s">
        <v>1158</v>
      </c>
      <c r="AG171" s="30">
        <v>40</v>
      </c>
      <c r="AH171" s="30">
        <v>90</v>
      </c>
      <c r="AI171" s="30">
        <v>35</v>
      </c>
      <c r="AJ171" s="30">
        <v>180</v>
      </c>
      <c r="AK171" s="89">
        <f t="shared" si="17"/>
        <v>-50.155851463812212</v>
      </c>
      <c r="AL171" s="89">
        <f t="shared" si="18"/>
        <v>309.84414853618779</v>
      </c>
      <c r="AM171" s="89">
        <f t="shared" si="19"/>
        <v>42.459030236519062</v>
      </c>
      <c r="AN171" s="89">
        <f t="shared" si="20"/>
        <v>39.844148536187788</v>
      </c>
      <c r="AO171" s="89">
        <f t="shared" si="21"/>
        <v>47.540969763480938</v>
      </c>
      <c r="AP171" s="75">
        <f t="shared" si="22"/>
        <v>129.84414853618779</v>
      </c>
      <c r="AQ171" s="75">
        <f t="shared" si="23"/>
        <v>47.540969763480938</v>
      </c>
    </row>
    <row r="172" spans="5:43" hidden="1">
      <c r="E172" s="30">
        <v>26</v>
      </c>
      <c r="F172" s="30">
        <v>1</v>
      </c>
      <c r="G172" s="91" t="str">
        <f t="shared" si="16"/>
        <v>26-1</v>
      </c>
      <c r="H172" s="2">
        <v>17</v>
      </c>
      <c r="I172" s="2">
        <v>75</v>
      </c>
      <c r="J172" s="92" t="str">
        <f>IF(((VLOOKUP($G172,Depth_Lookup!$A$3:$J$561,9,FALSE))-(I172/100))&gt;=0,"Good","Too Long")</f>
        <v>Good</v>
      </c>
      <c r="K172" s="93">
        <f>(VLOOKUP($G172,Depth_Lookup!$A$3:$J$561,10,FALSE))+(H172/100)</f>
        <v>53.77</v>
      </c>
      <c r="L172" s="93">
        <f>(VLOOKUP($G172,Depth_Lookup!$A$3:$J$561,10,FALSE))+(I172/100)</f>
        <v>54.35</v>
      </c>
      <c r="M172" s="34" t="s">
        <v>246</v>
      </c>
      <c r="Q172" s="31" t="e">
        <f>VLOOKUP(P172,'75'!$AT$3:$AU$5,2,FALSE)</f>
        <v>#N/A</v>
      </c>
      <c r="R172" s="30">
        <v>0.1</v>
      </c>
      <c r="S172" s="30" t="s">
        <v>158</v>
      </c>
      <c r="T172" s="31">
        <f>VLOOKUP(S172,'75'!$AI$12:$AJ$17,2,FALSE)</f>
        <v>1</v>
      </c>
      <c r="AK172" s="89" t="e">
        <f t="shared" si="17"/>
        <v>#DIV/0!</v>
      </c>
      <c r="AL172" s="89" t="e">
        <f t="shared" si="18"/>
        <v>#DIV/0!</v>
      </c>
      <c r="AM172" s="89" t="e">
        <f t="shared" si="19"/>
        <v>#DIV/0!</v>
      </c>
      <c r="AN172" s="89" t="e">
        <f t="shared" si="20"/>
        <v>#DIV/0!</v>
      </c>
      <c r="AO172" s="89" t="e">
        <f t="shared" si="21"/>
        <v>#DIV/0!</v>
      </c>
      <c r="AP172" s="75" t="e">
        <f t="shared" si="22"/>
        <v>#DIV/0!</v>
      </c>
      <c r="AQ172" s="75" t="e">
        <f t="shared" si="23"/>
        <v>#DIV/0!</v>
      </c>
    </row>
    <row r="173" spans="5:43" hidden="1">
      <c r="E173" s="30">
        <v>26</v>
      </c>
      <c r="F173" s="30">
        <v>2</v>
      </c>
      <c r="G173" s="91" t="str">
        <f t="shared" si="16"/>
        <v>26-2</v>
      </c>
      <c r="H173" s="2">
        <v>0</v>
      </c>
      <c r="I173" s="2">
        <v>24</v>
      </c>
      <c r="J173" s="92" t="str">
        <f>IF(((VLOOKUP($G173,Depth_Lookup!$A$3:$J$561,9,FALSE))-(I173/100))&gt;=0,"Good","Too Long")</f>
        <v>Good</v>
      </c>
      <c r="K173" s="93">
        <f>(VLOOKUP($G173,Depth_Lookup!$A$3:$J$561,10,FALSE))+(H173/100)</f>
        <v>54.375</v>
      </c>
      <c r="L173" s="93">
        <f>(VLOOKUP($G173,Depth_Lookup!$A$3:$J$561,10,FALSE))+(I173/100)</f>
        <v>54.615000000000002</v>
      </c>
      <c r="M173" s="34" t="s">
        <v>246</v>
      </c>
      <c r="Q173" s="31" t="e">
        <f>VLOOKUP(P173,'75'!$AT$3:$AU$5,2,FALSE)</f>
        <v>#N/A</v>
      </c>
      <c r="R173" s="30">
        <v>0.1</v>
      </c>
      <c r="S173" s="30" t="s">
        <v>158</v>
      </c>
      <c r="T173" s="31">
        <f>VLOOKUP(S173,'75'!$AI$12:$AJ$17,2,FALSE)</f>
        <v>1</v>
      </c>
      <c r="AK173" s="89" t="e">
        <f t="shared" si="17"/>
        <v>#DIV/0!</v>
      </c>
      <c r="AL173" s="89" t="e">
        <f t="shared" si="18"/>
        <v>#DIV/0!</v>
      </c>
      <c r="AM173" s="89" t="e">
        <f t="shared" si="19"/>
        <v>#DIV/0!</v>
      </c>
      <c r="AN173" s="89" t="e">
        <f t="shared" si="20"/>
        <v>#DIV/0!</v>
      </c>
      <c r="AO173" s="89" t="e">
        <f t="shared" si="21"/>
        <v>#DIV/0!</v>
      </c>
      <c r="AP173" s="75" t="e">
        <f t="shared" si="22"/>
        <v>#DIV/0!</v>
      </c>
      <c r="AQ173" s="75" t="e">
        <f t="shared" si="23"/>
        <v>#DIV/0!</v>
      </c>
    </row>
    <row r="174" spans="5:43">
      <c r="E174" s="30">
        <v>26</v>
      </c>
      <c r="F174" s="30">
        <v>2</v>
      </c>
      <c r="G174" s="91" t="str">
        <f t="shared" si="16"/>
        <v>26-2</v>
      </c>
      <c r="H174" s="2">
        <v>24</v>
      </c>
      <c r="I174" s="2">
        <v>27</v>
      </c>
      <c r="J174" s="92" t="str">
        <f>IF(((VLOOKUP($G174,Depth_Lookup!$A$3:$J$561,9,FALSE))-(I174/100))&gt;=0,"Good","Too Long")</f>
        <v>Good</v>
      </c>
      <c r="K174" s="93">
        <f>(VLOOKUP($G174,Depth_Lookup!$A$3:$J$561,10,FALSE))+(H174/100)</f>
        <v>54.615000000000002</v>
      </c>
      <c r="L174" s="93">
        <f>(VLOOKUP($G174,Depth_Lookup!$A$3:$J$561,10,FALSE))+(I174/100)</f>
        <v>54.645000000000003</v>
      </c>
      <c r="M174" s="34" t="s">
        <v>242</v>
      </c>
      <c r="P174" s="30" t="s">
        <v>202</v>
      </c>
      <c r="Q174" s="31">
        <f>VLOOKUP(P174,'75'!$AT$3:$AU$5,2,FALSE)</f>
        <v>1</v>
      </c>
      <c r="R174" s="30">
        <v>2</v>
      </c>
      <c r="S174" s="30" t="s">
        <v>258</v>
      </c>
      <c r="T174" s="31">
        <f>VLOOKUP(S174,'75'!$AI$12:$AJ$17,2,FALSE)</f>
        <v>3</v>
      </c>
      <c r="AB174" s="35" t="s">
        <v>1162</v>
      </c>
      <c r="AG174" s="30">
        <v>10</v>
      </c>
      <c r="AH174" s="30">
        <v>90</v>
      </c>
      <c r="AI174" s="30">
        <v>25</v>
      </c>
      <c r="AJ174" s="30">
        <v>0</v>
      </c>
      <c r="AK174" s="89">
        <f t="shared" si="17"/>
        <v>-159.28666881319504</v>
      </c>
      <c r="AL174" s="89">
        <f t="shared" si="18"/>
        <v>200.71333118680496</v>
      </c>
      <c r="AM174" s="89">
        <f t="shared" si="19"/>
        <v>63.502281960091757</v>
      </c>
      <c r="AN174" s="89">
        <f t="shared" si="20"/>
        <v>290.71333118680496</v>
      </c>
      <c r="AO174" s="89">
        <f t="shared" si="21"/>
        <v>26.497718039908243</v>
      </c>
      <c r="AP174" s="75">
        <f t="shared" si="22"/>
        <v>20.713331186804965</v>
      </c>
      <c r="AQ174" s="75">
        <f t="shared" si="23"/>
        <v>26.497718039908243</v>
      </c>
    </row>
    <row r="175" spans="5:43" hidden="1">
      <c r="E175" s="30">
        <v>26</v>
      </c>
      <c r="F175" s="30">
        <v>2</v>
      </c>
      <c r="G175" s="91" t="str">
        <f t="shared" si="16"/>
        <v>26-2</v>
      </c>
      <c r="H175" s="2">
        <v>27</v>
      </c>
      <c r="I175" s="2">
        <v>92</v>
      </c>
      <c r="J175" s="92" t="str">
        <f>IF(((VLOOKUP($G175,Depth_Lookup!$A$3:$J$561,9,FALSE))-(I175/100))&gt;=0,"Good","Too Long")</f>
        <v>Good</v>
      </c>
      <c r="K175" s="93">
        <f>(VLOOKUP($G175,Depth_Lookup!$A$3:$J$561,10,FALSE))+(H175/100)</f>
        <v>54.645000000000003</v>
      </c>
      <c r="L175" s="93">
        <f>(VLOOKUP($G175,Depth_Lookup!$A$3:$J$561,10,FALSE))+(I175/100)</f>
        <v>55.295000000000002</v>
      </c>
      <c r="M175" s="34" t="s">
        <v>246</v>
      </c>
      <c r="Q175" s="31" t="e">
        <f>VLOOKUP(P175,'75'!$AT$3:$AU$5,2,FALSE)</f>
        <v>#N/A</v>
      </c>
      <c r="R175" s="30">
        <v>0.1</v>
      </c>
      <c r="S175" s="30" t="s">
        <v>158</v>
      </c>
      <c r="T175" s="31">
        <f>VLOOKUP(S175,'75'!$AI$12:$AJ$17,2,FALSE)</f>
        <v>1</v>
      </c>
      <c r="AK175" s="89" t="e">
        <f t="shared" si="17"/>
        <v>#DIV/0!</v>
      </c>
      <c r="AL175" s="89" t="e">
        <f t="shared" si="18"/>
        <v>#DIV/0!</v>
      </c>
      <c r="AM175" s="89" t="e">
        <f t="shared" si="19"/>
        <v>#DIV/0!</v>
      </c>
      <c r="AN175" s="89" t="e">
        <f t="shared" si="20"/>
        <v>#DIV/0!</v>
      </c>
      <c r="AO175" s="89" t="e">
        <f t="shared" si="21"/>
        <v>#DIV/0!</v>
      </c>
      <c r="AP175" s="75" t="e">
        <f t="shared" si="22"/>
        <v>#DIV/0!</v>
      </c>
      <c r="AQ175" s="75" t="e">
        <f t="shared" si="23"/>
        <v>#DIV/0!</v>
      </c>
    </row>
    <row r="176" spans="5:43" hidden="1">
      <c r="E176" s="30">
        <v>26</v>
      </c>
      <c r="F176" s="30">
        <v>3</v>
      </c>
      <c r="G176" s="91" t="str">
        <f t="shared" si="16"/>
        <v>26-3</v>
      </c>
      <c r="H176" s="2">
        <v>0</v>
      </c>
      <c r="I176" s="2">
        <v>30</v>
      </c>
      <c r="J176" s="92" t="str">
        <f>IF(((VLOOKUP($G176,Depth_Lookup!$A$3:$J$561,9,FALSE))-(I176/100))&gt;=0,"Good","Too Long")</f>
        <v>Good</v>
      </c>
      <c r="K176" s="93">
        <f>(VLOOKUP($G176,Depth_Lookup!$A$3:$J$561,10,FALSE))+(H176/100)</f>
        <v>55.3</v>
      </c>
      <c r="L176" s="93">
        <f>(VLOOKUP($G176,Depth_Lookup!$A$3:$J$561,10,FALSE))+(I176/100)</f>
        <v>55.599999999999994</v>
      </c>
      <c r="M176" s="34" t="s">
        <v>246</v>
      </c>
      <c r="Q176" s="31" t="e">
        <f>VLOOKUP(P176,'75'!$AT$3:$AU$5,2,FALSE)</f>
        <v>#N/A</v>
      </c>
      <c r="R176" s="30">
        <v>0.1</v>
      </c>
      <c r="S176" s="30" t="s">
        <v>158</v>
      </c>
      <c r="T176" s="31">
        <f>VLOOKUP(S176,'75'!$AI$12:$AJ$17,2,FALSE)</f>
        <v>1</v>
      </c>
      <c r="AK176" s="89" t="e">
        <f t="shared" si="17"/>
        <v>#DIV/0!</v>
      </c>
      <c r="AL176" s="89" t="e">
        <f t="shared" si="18"/>
        <v>#DIV/0!</v>
      </c>
      <c r="AM176" s="89" t="e">
        <f t="shared" si="19"/>
        <v>#DIV/0!</v>
      </c>
      <c r="AN176" s="89" t="e">
        <f t="shared" si="20"/>
        <v>#DIV/0!</v>
      </c>
      <c r="AO176" s="89" t="e">
        <f t="shared" si="21"/>
        <v>#DIV/0!</v>
      </c>
      <c r="AP176" s="75" t="e">
        <f t="shared" si="22"/>
        <v>#DIV/0!</v>
      </c>
      <c r="AQ176" s="75" t="e">
        <f t="shared" si="23"/>
        <v>#DIV/0!</v>
      </c>
    </row>
    <row r="177" spans="5:43">
      <c r="E177" s="30">
        <v>26</v>
      </c>
      <c r="F177" s="30">
        <v>3</v>
      </c>
      <c r="G177" s="91" t="str">
        <f t="shared" si="16"/>
        <v>26-3</v>
      </c>
      <c r="H177" s="2">
        <v>30</v>
      </c>
      <c r="I177" s="2">
        <v>48</v>
      </c>
      <c r="J177" s="92" t="str">
        <f>IF(((VLOOKUP($G177,Depth_Lookup!$A$3:$J$561,9,FALSE))-(I177/100))&gt;=0,"Good","Too Long")</f>
        <v>Good</v>
      </c>
      <c r="K177" s="93">
        <f>(VLOOKUP($G177,Depth_Lookup!$A$3:$J$561,10,FALSE))+(H177/100)</f>
        <v>55.599999999999994</v>
      </c>
      <c r="L177" s="93">
        <f>(VLOOKUP($G177,Depth_Lookup!$A$3:$J$561,10,FALSE))+(I177/100)</f>
        <v>55.779999999999994</v>
      </c>
      <c r="M177" s="34" t="s">
        <v>242</v>
      </c>
      <c r="P177" s="30" t="s">
        <v>202</v>
      </c>
      <c r="Q177" s="31">
        <f>VLOOKUP(P177,'75'!$AT$3:$AU$5,2,FALSE)</f>
        <v>1</v>
      </c>
      <c r="R177" s="30">
        <v>10</v>
      </c>
      <c r="S177" s="30" t="s">
        <v>258</v>
      </c>
      <c r="T177" s="31">
        <f>VLOOKUP(S177,'75'!$AI$12:$AJ$17,2,FALSE)</f>
        <v>3</v>
      </c>
      <c r="AK177" s="89" t="e">
        <f t="shared" si="17"/>
        <v>#DIV/0!</v>
      </c>
      <c r="AL177" s="89" t="e">
        <f t="shared" si="18"/>
        <v>#DIV/0!</v>
      </c>
      <c r="AM177" s="89" t="e">
        <f t="shared" si="19"/>
        <v>#DIV/0!</v>
      </c>
      <c r="AN177" s="89" t="e">
        <f t="shared" si="20"/>
        <v>#DIV/0!</v>
      </c>
      <c r="AO177" s="89" t="e">
        <f t="shared" si="21"/>
        <v>#DIV/0!</v>
      </c>
      <c r="AP177" s="75" t="e">
        <f t="shared" si="22"/>
        <v>#DIV/0!</v>
      </c>
      <c r="AQ177" s="75" t="e">
        <f t="shared" si="23"/>
        <v>#DIV/0!</v>
      </c>
    </row>
    <row r="178" spans="5:43">
      <c r="E178" s="30">
        <v>26</v>
      </c>
      <c r="F178" s="30">
        <v>3</v>
      </c>
      <c r="G178" s="91" t="str">
        <f t="shared" si="16"/>
        <v>26-3</v>
      </c>
      <c r="H178" s="30">
        <v>45</v>
      </c>
      <c r="I178" s="30">
        <v>47</v>
      </c>
      <c r="J178" s="92" t="str">
        <f>IF(((VLOOKUP($G178,Depth_Lookup!$A$3:$J$561,9,FALSE))-(I178/100))&gt;=0,"Good","Too Long")</f>
        <v>Good</v>
      </c>
      <c r="K178" s="93">
        <f>(VLOOKUP($G178,Depth_Lookup!$A$3:$J$561,10,FALSE))+(H178/100)</f>
        <v>55.75</v>
      </c>
      <c r="L178" s="93">
        <f>(VLOOKUP($G178,Depth_Lookup!$A$3:$J$561,10,FALSE))+(I178/100)</f>
        <v>55.769999999999996</v>
      </c>
      <c r="M178" s="34" t="s">
        <v>241</v>
      </c>
      <c r="Q178" s="31" t="e">
        <f>VLOOKUP(P178,'75'!$AT$3:$AU$5,2,FALSE)</f>
        <v>#N/A</v>
      </c>
      <c r="T178" s="31" t="e">
        <f>VLOOKUP(S178,'75'!$AI$12:$AJ$17,2,FALSE)</f>
        <v>#N/A</v>
      </c>
      <c r="AB178" s="35" t="s">
        <v>1157</v>
      </c>
      <c r="AG178" s="30">
        <v>23</v>
      </c>
      <c r="AH178" s="30">
        <v>90</v>
      </c>
      <c r="AI178" s="30">
        <v>6</v>
      </c>
      <c r="AJ178" s="30">
        <v>180</v>
      </c>
      <c r="AK178" s="89">
        <f t="shared" si="17"/>
        <v>-76.092707322872158</v>
      </c>
      <c r="AL178" s="89">
        <f t="shared" si="18"/>
        <v>283.90729267712783</v>
      </c>
      <c r="AM178" s="89">
        <f t="shared" si="19"/>
        <v>66.380544730765578</v>
      </c>
      <c r="AN178" s="89">
        <f t="shared" si="20"/>
        <v>13.907292677127842</v>
      </c>
      <c r="AO178" s="89">
        <f t="shared" si="21"/>
        <v>23.619455269234422</v>
      </c>
      <c r="AP178" s="75">
        <f t="shared" si="22"/>
        <v>103.90729267712783</v>
      </c>
      <c r="AQ178" s="75">
        <f t="shared" si="23"/>
        <v>23.619455269234422</v>
      </c>
    </row>
    <row r="179" spans="5:43" hidden="1">
      <c r="E179" s="30">
        <v>26</v>
      </c>
      <c r="F179" s="30">
        <v>3</v>
      </c>
      <c r="G179" s="91" t="str">
        <f t="shared" si="16"/>
        <v>26-3</v>
      </c>
      <c r="H179" s="30">
        <v>48</v>
      </c>
      <c r="I179" s="30">
        <v>69</v>
      </c>
      <c r="J179" s="92" t="str">
        <f>IF(((VLOOKUP($G179,Depth_Lookup!$A$3:$J$561,9,FALSE))-(I179/100))&gt;=0,"Good","Too Long")</f>
        <v>Good</v>
      </c>
      <c r="K179" s="93">
        <f>(VLOOKUP($G179,Depth_Lookup!$A$3:$J$561,10,FALSE))+(H179/100)</f>
        <v>55.779999999999994</v>
      </c>
      <c r="L179" s="93">
        <f>(VLOOKUP($G179,Depth_Lookup!$A$3:$J$561,10,FALSE))+(I179/100)</f>
        <v>55.989999999999995</v>
      </c>
      <c r="M179" s="34" t="s">
        <v>246</v>
      </c>
      <c r="Q179" s="31" t="e">
        <f>VLOOKUP(P179,'75'!$AT$3:$AU$5,2,FALSE)</f>
        <v>#N/A</v>
      </c>
      <c r="R179" s="30">
        <v>0.1</v>
      </c>
      <c r="S179" s="30" t="s">
        <v>158</v>
      </c>
      <c r="T179" s="31">
        <f>VLOOKUP(S179,'75'!$AI$12:$AJ$17,2,FALSE)</f>
        <v>1</v>
      </c>
      <c r="AK179" s="89" t="e">
        <f t="shared" si="17"/>
        <v>#DIV/0!</v>
      </c>
      <c r="AL179" s="89" t="e">
        <f t="shared" si="18"/>
        <v>#DIV/0!</v>
      </c>
      <c r="AM179" s="89" t="e">
        <f t="shared" si="19"/>
        <v>#DIV/0!</v>
      </c>
      <c r="AN179" s="89" t="e">
        <f t="shared" si="20"/>
        <v>#DIV/0!</v>
      </c>
      <c r="AO179" s="89" t="e">
        <f t="shared" si="21"/>
        <v>#DIV/0!</v>
      </c>
      <c r="AP179" s="75" t="e">
        <f t="shared" si="22"/>
        <v>#DIV/0!</v>
      </c>
      <c r="AQ179" s="75" t="e">
        <f t="shared" si="23"/>
        <v>#DIV/0!</v>
      </c>
    </row>
    <row r="180" spans="5:43" hidden="1">
      <c r="E180" s="30">
        <v>26</v>
      </c>
      <c r="F180" s="30">
        <v>3</v>
      </c>
      <c r="G180" s="91" t="str">
        <f t="shared" si="16"/>
        <v>26-3</v>
      </c>
      <c r="H180" s="30">
        <v>69</v>
      </c>
      <c r="I180" s="30">
        <v>77</v>
      </c>
      <c r="J180" s="92" t="str">
        <f>IF(((VLOOKUP($G180,Depth_Lookup!$A$3:$J$561,9,FALSE))-(I180/100))&gt;=0,"Good","Too Long")</f>
        <v>Good</v>
      </c>
      <c r="K180" s="93">
        <f>(VLOOKUP($G180,Depth_Lookup!$A$3:$J$561,10,FALSE))+(H180/100)</f>
        <v>55.989999999999995</v>
      </c>
      <c r="L180" s="93">
        <f>(VLOOKUP($G180,Depth_Lookup!$A$3:$J$561,10,FALSE))+(I180/100)</f>
        <v>56.07</v>
      </c>
      <c r="M180" s="34" t="s">
        <v>242</v>
      </c>
      <c r="P180" s="30" t="s">
        <v>202</v>
      </c>
      <c r="Q180" s="31">
        <f>VLOOKUP(P180,'75'!$AT$3:$AU$5,2,FALSE)</f>
        <v>1</v>
      </c>
      <c r="R180" s="30">
        <v>8</v>
      </c>
      <c r="S180" s="30" t="s">
        <v>159</v>
      </c>
      <c r="T180" s="31">
        <f>VLOOKUP(S180,'75'!$AI$12:$AJ$17,2,FALSE)</f>
        <v>2</v>
      </c>
      <c r="AK180" s="89" t="e">
        <f t="shared" si="17"/>
        <v>#DIV/0!</v>
      </c>
      <c r="AL180" s="89" t="e">
        <f t="shared" si="18"/>
        <v>#DIV/0!</v>
      </c>
      <c r="AM180" s="89" t="e">
        <f t="shared" si="19"/>
        <v>#DIV/0!</v>
      </c>
      <c r="AN180" s="89" t="e">
        <f t="shared" si="20"/>
        <v>#DIV/0!</v>
      </c>
      <c r="AO180" s="89" t="e">
        <f t="shared" si="21"/>
        <v>#DIV/0!</v>
      </c>
      <c r="AP180" s="75" t="e">
        <f t="shared" si="22"/>
        <v>#DIV/0!</v>
      </c>
      <c r="AQ180" s="75" t="e">
        <f t="shared" si="23"/>
        <v>#DIV/0!</v>
      </c>
    </row>
    <row r="181" spans="5:43" hidden="1">
      <c r="E181" s="30">
        <v>26</v>
      </c>
      <c r="F181" s="30">
        <v>4</v>
      </c>
      <c r="G181" s="91" t="str">
        <f t="shared" si="16"/>
        <v>26-4</v>
      </c>
      <c r="H181" s="30">
        <v>0</v>
      </c>
      <c r="I181" s="30">
        <v>11</v>
      </c>
      <c r="J181" s="92" t="str">
        <f>IF(((VLOOKUP($G181,Depth_Lookup!$A$3:$J$561,9,FALSE))-(I181/100))&gt;=0,"Good","Too Long")</f>
        <v>Good</v>
      </c>
      <c r="K181" s="93">
        <f>(VLOOKUP($G181,Depth_Lookup!$A$3:$J$561,10,FALSE))+(H181/100)</f>
        <v>56.1</v>
      </c>
      <c r="L181" s="93">
        <f>(VLOOKUP($G181,Depth_Lookup!$A$3:$J$561,10,FALSE))+(I181/100)</f>
        <v>56.21</v>
      </c>
      <c r="M181" s="34" t="s">
        <v>242</v>
      </c>
      <c r="P181" s="30" t="s">
        <v>202</v>
      </c>
      <c r="Q181" s="31">
        <f>VLOOKUP(P181,'75'!$AT$3:$AU$5,2,FALSE)</f>
        <v>1</v>
      </c>
      <c r="R181" s="30">
        <v>11</v>
      </c>
      <c r="S181" s="30" t="s">
        <v>159</v>
      </c>
      <c r="T181" s="31">
        <f>VLOOKUP(S181,'75'!$AI$12:$AJ$17,2,FALSE)</f>
        <v>2</v>
      </c>
      <c r="AK181" s="89" t="e">
        <f t="shared" si="17"/>
        <v>#DIV/0!</v>
      </c>
      <c r="AL181" s="89" t="e">
        <f t="shared" si="18"/>
        <v>#DIV/0!</v>
      </c>
      <c r="AM181" s="89" t="e">
        <f t="shared" si="19"/>
        <v>#DIV/0!</v>
      </c>
      <c r="AN181" s="89" t="e">
        <f t="shared" si="20"/>
        <v>#DIV/0!</v>
      </c>
      <c r="AO181" s="89" t="e">
        <f t="shared" si="21"/>
        <v>#DIV/0!</v>
      </c>
      <c r="AP181" s="75" t="e">
        <f t="shared" si="22"/>
        <v>#DIV/0!</v>
      </c>
      <c r="AQ181" s="75" t="e">
        <f t="shared" si="23"/>
        <v>#DIV/0!</v>
      </c>
    </row>
    <row r="182" spans="5:43" hidden="1">
      <c r="E182" s="30">
        <v>26</v>
      </c>
      <c r="F182" s="30">
        <v>4</v>
      </c>
      <c r="G182" s="91" t="str">
        <f t="shared" si="16"/>
        <v>26-4</v>
      </c>
      <c r="H182" s="30">
        <v>11</v>
      </c>
      <c r="I182" s="30">
        <v>32</v>
      </c>
      <c r="J182" s="92" t="str">
        <f>IF(((VLOOKUP($G182,Depth_Lookup!$A$3:$J$561,9,FALSE))-(I182/100))&gt;=0,"Good","Too Long")</f>
        <v>Good</v>
      </c>
      <c r="K182" s="93">
        <f>(VLOOKUP($G182,Depth_Lookup!$A$3:$J$561,10,FALSE))+(H182/100)</f>
        <v>56.21</v>
      </c>
      <c r="L182" s="93">
        <f>(VLOOKUP($G182,Depth_Lookup!$A$3:$J$561,10,FALSE))+(I182/100)</f>
        <v>56.42</v>
      </c>
      <c r="M182" s="34" t="s">
        <v>246</v>
      </c>
      <c r="Q182" s="31" t="e">
        <f>VLOOKUP(P182,'75'!$AT$3:$AU$5,2,FALSE)</f>
        <v>#N/A</v>
      </c>
      <c r="R182" s="30">
        <v>0.1</v>
      </c>
      <c r="S182" s="30" t="s">
        <v>158</v>
      </c>
      <c r="T182" s="31">
        <f>VLOOKUP(S182,'75'!$AI$12:$AJ$17,2,FALSE)</f>
        <v>1</v>
      </c>
      <c r="AK182" s="89" t="e">
        <f t="shared" si="17"/>
        <v>#DIV/0!</v>
      </c>
      <c r="AL182" s="89" t="e">
        <f t="shared" si="18"/>
        <v>#DIV/0!</v>
      </c>
      <c r="AM182" s="89" t="e">
        <f t="shared" si="19"/>
        <v>#DIV/0!</v>
      </c>
      <c r="AN182" s="89" t="e">
        <f t="shared" si="20"/>
        <v>#DIV/0!</v>
      </c>
      <c r="AO182" s="89" t="e">
        <f t="shared" si="21"/>
        <v>#DIV/0!</v>
      </c>
      <c r="AP182" s="75" t="e">
        <f t="shared" si="22"/>
        <v>#DIV/0!</v>
      </c>
      <c r="AQ182" s="75" t="e">
        <f t="shared" si="23"/>
        <v>#DIV/0!</v>
      </c>
    </row>
    <row r="183" spans="5:43">
      <c r="E183" s="30">
        <v>26</v>
      </c>
      <c r="F183" s="30">
        <v>4</v>
      </c>
      <c r="G183" s="91" t="str">
        <f t="shared" si="16"/>
        <v>26-4</v>
      </c>
      <c r="H183" s="30">
        <v>32</v>
      </c>
      <c r="I183" s="30">
        <v>73</v>
      </c>
      <c r="J183" s="92" t="str">
        <f>IF(((VLOOKUP($G183,Depth_Lookup!$A$3:$J$561,9,FALSE))-(I183/100))&gt;=0,"Good","Too Long")</f>
        <v>Good</v>
      </c>
      <c r="K183" s="93">
        <f>(VLOOKUP($G183,Depth_Lookup!$A$3:$J$561,10,FALSE))+(H183/100)</f>
        <v>56.42</v>
      </c>
      <c r="L183" s="93">
        <f>(VLOOKUP($G183,Depth_Lookup!$A$3:$J$561,10,FALSE))+(I183/100)</f>
        <v>56.83</v>
      </c>
      <c r="M183" s="34" t="s">
        <v>242</v>
      </c>
      <c r="P183" s="30" t="s">
        <v>202</v>
      </c>
      <c r="Q183" s="31">
        <f>VLOOKUP(P183,'75'!$AT$3:$AU$5,2,FALSE)</f>
        <v>1</v>
      </c>
      <c r="R183" s="30">
        <v>40</v>
      </c>
      <c r="S183" s="30" t="s">
        <v>258</v>
      </c>
      <c r="T183" s="31">
        <f>VLOOKUP(S183,'75'!$AI$12:$AJ$17,2,FALSE)</f>
        <v>3</v>
      </c>
      <c r="AK183" s="89" t="e">
        <f t="shared" si="17"/>
        <v>#DIV/0!</v>
      </c>
      <c r="AL183" s="89" t="e">
        <f t="shared" si="18"/>
        <v>#DIV/0!</v>
      </c>
      <c r="AM183" s="89" t="e">
        <f t="shared" si="19"/>
        <v>#DIV/0!</v>
      </c>
      <c r="AN183" s="89" t="e">
        <f t="shared" si="20"/>
        <v>#DIV/0!</v>
      </c>
      <c r="AO183" s="89" t="e">
        <f t="shared" si="21"/>
        <v>#DIV/0!</v>
      </c>
      <c r="AP183" s="75" t="e">
        <f t="shared" si="22"/>
        <v>#DIV/0!</v>
      </c>
      <c r="AQ183" s="75" t="e">
        <f t="shared" si="23"/>
        <v>#DIV/0!</v>
      </c>
    </row>
    <row r="184" spans="5:43" hidden="1">
      <c r="E184" s="30">
        <v>28</v>
      </c>
      <c r="F184" s="30">
        <v>1</v>
      </c>
      <c r="G184" s="91" t="str">
        <f t="shared" si="16"/>
        <v>28-1</v>
      </c>
      <c r="H184" s="30">
        <v>0</v>
      </c>
      <c r="I184" s="30">
        <v>38</v>
      </c>
      <c r="J184" s="92" t="str">
        <f>IF(((VLOOKUP($G184,Depth_Lookup!$A$3:$J$561,9,FALSE))-(I184/100))&gt;=0,"Good","Too Long")</f>
        <v>Good</v>
      </c>
      <c r="K184" s="93">
        <f>(VLOOKUP($G184,Depth_Lookup!$A$3:$J$561,10,FALSE))+(H184/100)</f>
        <v>56.6</v>
      </c>
      <c r="L184" s="93">
        <f>(VLOOKUP($G184,Depth_Lookup!$A$3:$J$561,10,FALSE))+(I184/100)</f>
        <v>56.980000000000004</v>
      </c>
      <c r="M184" s="34" t="s">
        <v>246</v>
      </c>
      <c r="Q184" s="31" t="e">
        <f>VLOOKUP(P184,'75'!$AT$3:$AU$5,2,FALSE)</f>
        <v>#N/A</v>
      </c>
      <c r="S184" s="30" t="s">
        <v>159</v>
      </c>
      <c r="T184" s="31">
        <f>VLOOKUP(S184,'75'!$AI$12:$AJ$17,2,FALSE)</f>
        <v>2</v>
      </c>
      <c r="AK184" s="89" t="e">
        <f t="shared" si="17"/>
        <v>#DIV/0!</v>
      </c>
      <c r="AL184" s="89" t="e">
        <f t="shared" si="18"/>
        <v>#DIV/0!</v>
      </c>
      <c r="AM184" s="89" t="e">
        <f t="shared" si="19"/>
        <v>#DIV/0!</v>
      </c>
      <c r="AN184" s="89" t="e">
        <f t="shared" si="20"/>
        <v>#DIV/0!</v>
      </c>
      <c r="AO184" s="89" t="e">
        <f t="shared" si="21"/>
        <v>#DIV/0!</v>
      </c>
      <c r="AP184" s="75" t="e">
        <f t="shared" si="22"/>
        <v>#DIV/0!</v>
      </c>
      <c r="AQ184" s="75" t="e">
        <f t="shared" si="23"/>
        <v>#DIV/0!</v>
      </c>
    </row>
    <row r="185" spans="5:43">
      <c r="E185" s="30">
        <v>28</v>
      </c>
      <c r="F185" s="30">
        <v>1</v>
      </c>
      <c r="G185" s="91" t="str">
        <f t="shared" si="16"/>
        <v>28-1</v>
      </c>
      <c r="H185" s="30">
        <v>38</v>
      </c>
      <c r="I185" s="30">
        <v>60</v>
      </c>
      <c r="J185" s="92" t="str">
        <f>IF(((VLOOKUP($G185,Depth_Lookup!$A$3:$J$561,9,FALSE))-(I185/100))&gt;=0,"Good","Too Long")</f>
        <v>Good</v>
      </c>
      <c r="K185" s="93">
        <f>(VLOOKUP($G185,Depth_Lookup!$A$3:$J$561,10,FALSE))+(H185/100)</f>
        <v>56.980000000000004</v>
      </c>
      <c r="L185" s="93">
        <f>(VLOOKUP($G185,Depth_Lookup!$A$3:$J$561,10,FALSE))+(I185/100)</f>
        <v>57.2</v>
      </c>
      <c r="M185" s="34" t="s">
        <v>242</v>
      </c>
      <c r="P185" s="30" t="s">
        <v>202</v>
      </c>
      <c r="Q185" s="31">
        <f>VLOOKUP(P185,'75'!$AT$3:$AU$5,2,FALSE)</f>
        <v>1</v>
      </c>
      <c r="R185" s="30">
        <v>22</v>
      </c>
      <c r="S185" s="30" t="s">
        <v>258</v>
      </c>
      <c r="T185" s="31">
        <f>VLOOKUP(S185,'75'!$AI$12:$AJ$17,2,FALSE)</f>
        <v>3</v>
      </c>
      <c r="AK185" s="89" t="e">
        <f t="shared" si="17"/>
        <v>#DIV/0!</v>
      </c>
      <c r="AL185" s="89" t="e">
        <f t="shared" si="18"/>
        <v>#DIV/0!</v>
      </c>
      <c r="AM185" s="89" t="e">
        <f t="shared" si="19"/>
        <v>#DIV/0!</v>
      </c>
      <c r="AN185" s="89" t="e">
        <f t="shared" si="20"/>
        <v>#DIV/0!</v>
      </c>
      <c r="AO185" s="89" t="e">
        <f t="shared" si="21"/>
        <v>#DIV/0!</v>
      </c>
      <c r="AP185" s="75" t="e">
        <f t="shared" si="22"/>
        <v>#DIV/0!</v>
      </c>
      <c r="AQ185" s="75" t="e">
        <f t="shared" si="23"/>
        <v>#DIV/0!</v>
      </c>
    </row>
    <row r="186" spans="5:43" hidden="1">
      <c r="E186" s="30">
        <v>28</v>
      </c>
      <c r="F186" s="30">
        <v>1</v>
      </c>
      <c r="G186" s="91" t="str">
        <f t="shared" si="16"/>
        <v>28-1</v>
      </c>
      <c r="H186" s="30">
        <v>60</v>
      </c>
      <c r="I186" s="30">
        <v>69</v>
      </c>
      <c r="J186" s="92" t="str">
        <f>IF(((VLOOKUP($G186,Depth_Lookup!$A$3:$J$561,9,FALSE))-(I186/100))&gt;=0,"Good","Too Long")</f>
        <v>Good</v>
      </c>
      <c r="K186" s="93">
        <f>(VLOOKUP($G186,Depth_Lookup!$A$3:$J$561,10,FALSE))+(H186/100)</f>
        <v>57.2</v>
      </c>
      <c r="L186" s="93">
        <f>(VLOOKUP($G186,Depth_Lookup!$A$3:$J$561,10,FALSE))+(I186/100)</f>
        <v>57.29</v>
      </c>
      <c r="M186" s="34" t="s">
        <v>242</v>
      </c>
      <c r="P186" s="30" t="s">
        <v>202</v>
      </c>
      <c r="Q186" s="31">
        <f>VLOOKUP(P186,'75'!$AT$3:$AU$5,2,FALSE)</f>
        <v>1</v>
      </c>
      <c r="R186" s="30">
        <v>0.1</v>
      </c>
      <c r="S186" s="30" t="s">
        <v>159</v>
      </c>
      <c r="T186" s="31">
        <f>VLOOKUP(S186,'75'!$AI$12:$AJ$17,2,FALSE)</f>
        <v>2</v>
      </c>
      <c r="AK186" s="89" t="e">
        <f t="shared" si="17"/>
        <v>#DIV/0!</v>
      </c>
      <c r="AL186" s="89" t="e">
        <f t="shared" si="18"/>
        <v>#DIV/0!</v>
      </c>
      <c r="AM186" s="89" t="e">
        <f t="shared" si="19"/>
        <v>#DIV/0!</v>
      </c>
      <c r="AN186" s="89" t="e">
        <f t="shared" si="20"/>
        <v>#DIV/0!</v>
      </c>
      <c r="AO186" s="89" t="e">
        <f t="shared" si="21"/>
        <v>#DIV/0!</v>
      </c>
      <c r="AP186" s="75" t="e">
        <f t="shared" si="22"/>
        <v>#DIV/0!</v>
      </c>
      <c r="AQ186" s="75" t="e">
        <f t="shared" si="23"/>
        <v>#DIV/0!</v>
      </c>
    </row>
    <row r="187" spans="5:43" hidden="1">
      <c r="E187" s="30">
        <v>28</v>
      </c>
      <c r="F187" s="30">
        <v>2</v>
      </c>
      <c r="G187" s="91" t="str">
        <f t="shared" si="16"/>
        <v>28-2</v>
      </c>
      <c r="H187" s="30">
        <v>0</v>
      </c>
      <c r="I187" s="30">
        <v>20</v>
      </c>
      <c r="J187" s="92" t="str">
        <f>IF(((VLOOKUP($G187,Depth_Lookup!$A$3:$J$561,9,FALSE))-(I187/100))&gt;=0,"Good","Too Long")</f>
        <v>Good</v>
      </c>
      <c r="K187" s="93">
        <f>(VLOOKUP($G187,Depth_Lookup!$A$3:$J$561,10,FALSE))+(H187/100)</f>
        <v>57.3</v>
      </c>
      <c r="L187" s="93">
        <f>(VLOOKUP($G187,Depth_Lookup!$A$3:$J$561,10,FALSE))+(I187/100)</f>
        <v>57.5</v>
      </c>
      <c r="M187" s="34" t="s">
        <v>242</v>
      </c>
      <c r="P187" s="30" t="s">
        <v>202</v>
      </c>
      <c r="Q187" s="31">
        <f>VLOOKUP(P187,'75'!$AT$3:$AU$5,2,FALSE)</f>
        <v>1</v>
      </c>
      <c r="R187" s="30">
        <v>0.4</v>
      </c>
      <c r="S187" s="30" t="s">
        <v>159</v>
      </c>
      <c r="T187" s="31">
        <f>VLOOKUP(S187,'75'!$AI$12:$AJ$17,2,FALSE)</f>
        <v>2</v>
      </c>
      <c r="AB187" s="35" t="s">
        <v>1164</v>
      </c>
      <c r="AK187" s="89" t="e">
        <f t="shared" si="17"/>
        <v>#DIV/0!</v>
      </c>
      <c r="AL187" s="89" t="e">
        <f t="shared" si="18"/>
        <v>#DIV/0!</v>
      </c>
      <c r="AM187" s="89" t="e">
        <f t="shared" si="19"/>
        <v>#DIV/0!</v>
      </c>
      <c r="AN187" s="89" t="e">
        <f t="shared" si="20"/>
        <v>#DIV/0!</v>
      </c>
      <c r="AO187" s="89" t="e">
        <f t="shared" si="21"/>
        <v>#DIV/0!</v>
      </c>
      <c r="AP187" s="75" t="e">
        <f t="shared" si="22"/>
        <v>#DIV/0!</v>
      </c>
      <c r="AQ187" s="75" t="e">
        <f t="shared" si="23"/>
        <v>#DIV/0!</v>
      </c>
    </row>
    <row r="188" spans="5:43">
      <c r="E188" s="30">
        <v>28</v>
      </c>
      <c r="F188" s="30">
        <v>2</v>
      </c>
      <c r="G188" s="91" t="str">
        <f t="shared" si="16"/>
        <v>28-2</v>
      </c>
      <c r="H188" s="30">
        <v>20</v>
      </c>
      <c r="I188" s="30">
        <v>30</v>
      </c>
      <c r="J188" s="92" t="str">
        <f>IF(((VLOOKUP($G188,Depth_Lookup!$A$3:$J$561,9,FALSE))-(I188/100))&gt;=0,"Good","Too Long")</f>
        <v>Good</v>
      </c>
      <c r="K188" s="93">
        <f>(VLOOKUP($G188,Depth_Lookup!$A$3:$J$561,10,FALSE))+(H188/100)</f>
        <v>57.5</v>
      </c>
      <c r="L188" s="93">
        <f>(VLOOKUP($G188,Depth_Lookup!$A$3:$J$561,10,FALSE))+(I188/100)</f>
        <v>57.599999999999994</v>
      </c>
      <c r="M188" s="34" t="s">
        <v>242</v>
      </c>
      <c r="P188" s="30" t="s">
        <v>202</v>
      </c>
      <c r="Q188" s="31">
        <f>VLOOKUP(P188,'75'!$AT$3:$AU$5,2,FALSE)</f>
        <v>1</v>
      </c>
      <c r="R188" s="30">
        <v>1</v>
      </c>
      <c r="S188" s="30" t="s">
        <v>258</v>
      </c>
      <c r="T188" s="31">
        <f>VLOOKUP(S188,'75'!$AI$12:$AJ$17,2,FALSE)</f>
        <v>3</v>
      </c>
      <c r="AB188" s="35" t="s">
        <v>1163</v>
      </c>
      <c r="AG188" s="30">
        <v>25</v>
      </c>
      <c r="AH188" s="30">
        <v>270</v>
      </c>
      <c r="AI188" s="30">
        <v>0.01</v>
      </c>
      <c r="AJ188" s="30">
        <v>0</v>
      </c>
      <c r="AK188" s="89">
        <f t="shared" si="17"/>
        <v>90.021445068421428</v>
      </c>
      <c r="AL188" s="89">
        <f t="shared" si="18"/>
        <v>90.021445068421428</v>
      </c>
      <c r="AM188" s="89">
        <f t="shared" si="19"/>
        <v>64.999998462814659</v>
      </c>
      <c r="AN188" s="89">
        <f t="shared" si="20"/>
        <v>180.02144506842143</v>
      </c>
      <c r="AO188" s="89">
        <f t="shared" si="21"/>
        <v>25.000001537185341</v>
      </c>
      <c r="AP188" s="75">
        <f t="shared" si="22"/>
        <v>270.02144506842143</v>
      </c>
      <c r="AQ188" s="75">
        <f t="shared" si="23"/>
        <v>25.000001537185341</v>
      </c>
    </row>
    <row r="189" spans="5:43" hidden="1">
      <c r="E189" s="30">
        <v>28</v>
      </c>
      <c r="F189" s="30">
        <v>2</v>
      </c>
      <c r="G189" s="91" t="str">
        <f t="shared" si="16"/>
        <v>28-2</v>
      </c>
      <c r="H189" s="30">
        <v>37</v>
      </c>
      <c r="I189" s="30">
        <v>37</v>
      </c>
      <c r="J189" s="92" t="str">
        <f>IF(((VLOOKUP($G189,Depth_Lookup!$A$3:$J$561,9,FALSE))-(I189/100))&gt;=0,"Good","Too Long")</f>
        <v>Good</v>
      </c>
      <c r="K189" s="93">
        <f>(VLOOKUP($G189,Depth_Lookup!$A$3:$J$561,10,FALSE))+(H189/100)</f>
        <v>57.669999999999995</v>
      </c>
      <c r="L189" s="93">
        <f>(VLOOKUP($G189,Depth_Lookup!$A$3:$J$561,10,FALSE))+(I189/100)</f>
        <v>57.669999999999995</v>
      </c>
      <c r="M189" s="34" t="s">
        <v>242</v>
      </c>
      <c r="P189" s="30" t="s">
        <v>202</v>
      </c>
      <c r="Q189" s="31">
        <f>VLOOKUP(P189,'75'!$AT$3:$AU$5,2,FALSE)</f>
        <v>1</v>
      </c>
      <c r="R189" s="30">
        <v>0.4</v>
      </c>
      <c r="S189" s="30" t="s">
        <v>159</v>
      </c>
      <c r="T189" s="31">
        <f>VLOOKUP(S189,'75'!$AI$12:$AJ$17,2,FALSE)</f>
        <v>2</v>
      </c>
      <c r="AB189" s="35" t="s">
        <v>1164</v>
      </c>
      <c r="AK189" s="89" t="e">
        <f t="shared" si="17"/>
        <v>#DIV/0!</v>
      </c>
      <c r="AL189" s="89" t="e">
        <f t="shared" si="18"/>
        <v>#DIV/0!</v>
      </c>
      <c r="AM189" s="89" t="e">
        <f t="shared" si="19"/>
        <v>#DIV/0!</v>
      </c>
      <c r="AN189" s="89" t="e">
        <f t="shared" si="20"/>
        <v>#DIV/0!</v>
      </c>
      <c r="AO189" s="89" t="e">
        <f t="shared" si="21"/>
        <v>#DIV/0!</v>
      </c>
      <c r="AP189" s="75" t="e">
        <f t="shared" si="22"/>
        <v>#DIV/0!</v>
      </c>
      <c r="AQ189" s="75" t="e">
        <f t="shared" si="23"/>
        <v>#DIV/0!</v>
      </c>
    </row>
    <row r="190" spans="5:43" hidden="1">
      <c r="E190" s="30">
        <v>29</v>
      </c>
      <c r="F190" s="30">
        <v>1</v>
      </c>
      <c r="G190" s="91" t="str">
        <f t="shared" si="16"/>
        <v>29-1</v>
      </c>
      <c r="H190" s="30">
        <v>0</v>
      </c>
      <c r="I190" s="30">
        <v>62</v>
      </c>
      <c r="J190" s="92" t="str">
        <f>IF(((VLOOKUP($G190,Depth_Lookup!$A$3:$J$561,9,FALSE))-(I190/100))&gt;=0,"Good","Too Long")</f>
        <v>Good</v>
      </c>
      <c r="K190" s="93">
        <f>(VLOOKUP($G190,Depth_Lookup!$A$3:$J$561,10,FALSE))+(H190/100)</f>
        <v>58.1</v>
      </c>
      <c r="L190" s="93">
        <f>(VLOOKUP($G190,Depth_Lookup!$A$3:$J$561,10,FALSE))+(I190/100)</f>
        <v>58.72</v>
      </c>
      <c r="M190" s="34" t="s">
        <v>246</v>
      </c>
      <c r="P190" s="30" t="s">
        <v>202</v>
      </c>
      <c r="Q190" s="31">
        <f>VLOOKUP(P190,'75'!$AT$3:$AU$5,2,FALSE)</f>
        <v>1</v>
      </c>
      <c r="R190" s="30">
        <v>0.2</v>
      </c>
      <c r="S190" s="30" t="s">
        <v>159</v>
      </c>
      <c r="T190" s="31">
        <f>VLOOKUP(S190,'75'!$AI$12:$AJ$17,2,FALSE)</f>
        <v>2</v>
      </c>
      <c r="Y190" s="30" t="s">
        <v>1166</v>
      </c>
      <c r="AB190" s="35" t="s">
        <v>1165</v>
      </c>
      <c r="AE190" s="30">
        <v>111</v>
      </c>
      <c r="AF190" s="30">
        <v>16</v>
      </c>
      <c r="AG190" s="30">
        <v>15</v>
      </c>
      <c r="AH190" s="30">
        <v>90</v>
      </c>
      <c r="AI190" s="30">
        <v>6</v>
      </c>
      <c r="AJ190" s="30">
        <v>180</v>
      </c>
      <c r="AK190" s="89">
        <f t="shared" si="17"/>
        <v>-68.582189770431029</v>
      </c>
      <c r="AL190" s="89">
        <f t="shared" si="18"/>
        <v>291.417810229569</v>
      </c>
      <c r="AM190" s="89">
        <f t="shared" si="19"/>
        <v>73.942818309404387</v>
      </c>
      <c r="AN190" s="89">
        <f t="shared" si="20"/>
        <v>21.417810229568971</v>
      </c>
      <c r="AO190" s="89">
        <f t="shared" si="21"/>
        <v>16.057181690595613</v>
      </c>
      <c r="AP190" s="75">
        <f t="shared" si="22"/>
        <v>111.417810229569</v>
      </c>
      <c r="AQ190" s="75">
        <f t="shared" si="23"/>
        <v>16.057181690595613</v>
      </c>
    </row>
    <row r="191" spans="5:43" hidden="1">
      <c r="E191" s="30">
        <v>30</v>
      </c>
      <c r="F191" s="30">
        <v>1</v>
      </c>
      <c r="G191" s="91" t="str">
        <f t="shared" si="16"/>
        <v>30-1</v>
      </c>
      <c r="H191" s="30">
        <v>0</v>
      </c>
      <c r="I191" s="30">
        <v>20</v>
      </c>
      <c r="J191" s="92" t="str">
        <f>IF(((VLOOKUP($G191,Depth_Lookup!$A$3:$J$561,9,FALSE))-(I191/100))&gt;=0,"Good","Too Long")</f>
        <v>Good</v>
      </c>
      <c r="K191" s="93">
        <f>(VLOOKUP($G191,Depth_Lookup!$A$3:$J$561,10,FALSE))+(H191/100)</f>
        <v>58.7</v>
      </c>
      <c r="L191" s="93">
        <f>(VLOOKUP($G191,Depth_Lookup!$A$3:$J$561,10,FALSE))+(I191/100)</f>
        <v>58.900000000000006</v>
      </c>
      <c r="M191" s="34" t="s">
        <v>246</v>
      </c>
      <c r="Q191" s="31" t="e">
        <f>VLOOKUP(P191,'75'!$AT$3:$AU$5,2,FALSE)</f>
        <v>#N/A</v>
      </c>
      <c r="R191" s="30">
        <v>0.1</v>
      </c>
      <c r="S191" s="30" t="s">
        <v>158</v>
      </c>
      <c r="T191" s="31">
        <f>VLOOKUP(S191,'75'!$AI$12:$AJ$17,2,FALSE)</f>
        <v>1</v>
      </c>
      <c r="AK191" s="89" t="e">
        <f t="shared" si="17"/>
        <v>#DIV/0!</v>
      </c>
      <c r="AL191" s="89" t="e">
        <f t="shared" si="18"/>
        <v>#DIV/0!</v>
      </c>
      <c r="AM191" s="89" t="e">
        <f t="shared" si="19"/>
        <v>#DIV/0!</v>
      </c>
      <c r="AN191" s="89" t="e">
        <f t="shared" si="20"/>
        <v>#DIV/0!</v>
      </c>
      <c r="AO191" s="89" t="e">
        <f t="shared" si="21"/>
        <v>#DIV/0!</v>
      </c>
      <c r="AP191" s="75" t="e">
        <f t="shared" si="22"/>
        <v>#DIV/0!</v>
      </c>
      <c r="AQ191" s="75" t="e">
        <f t="shared" si="23"/>
        <v>#DIV/0!</v>
      </c>
    </row>
    <row r="192" spans="5:43" hidden="1">
      <c r="E192" s="30">
        <v>30</v>
      </c>
      <c r="F192" s="30">
        <v>1</v>
      </c>
      <c r="G192" s="91" t="str">
        <f t="shared" si="16"/>
        <v>30-1</v>
      </c>
      <c r="H192" s="30">
        <v>20</v>
      </c>
      <c r="I192" s="30">
        <v>40</v>
      </c>
      <c r="J192" s="92" t="str">
        <f>IF(((VLOOKUP($G192,Depth_Lookup!$A$3:$J$561,9,FALSE))-(I192/100))&gt;=0,"Good","Too Long")</f>
        <v>Good</v>
      </c>
      <c r="K192" s="93">
        <f>(VLOOKUP($G192,Depth_Lookup!$A$3:$J$561,10,FALSE))+(H192/100)</f>
        <v>58.900000000000006</v>
      </c>
      <c r="L192" s="93">
        <f>(VLOOKUP($G192,Depth_Lookup!$A$3:$J$561,10,FALSE))+(I192/100)</f>
        <v>59.1</v>
      </c>
      <c r="M192" s="34" t="s">
        <v>246</v>
      </c>
      <c r="Q192" s="31" t="e">
        <f>VLOOKUP(P192,'75'!$AT$3:$AU$5,2,FALSE)</f>
        <v>#N/A</v>
      </c>
      <c r="R192" s="30">
        <v>0.1</v>
      </c>
      <c r="S192" s="30" t="s">
        <v>159</v>
      </c>
      <c r="T192" s="31">
        <f>VLOOKUP(S192,'75'!$AI$12:$AJ$17,2,FALSE)</f>
        <v>2</v>
      </c>
      <c r="AK192" s="89" t="e">
        <f t="shared" si="17"/>
        <v>#DIV/0!</v>
      </c>
      <c r="AL192" s="89" t="e">
        <f t="shared" si="18"/>
        <v>#DIV/0!</v>
      </c>
      <c r="AM192" s="89" t="e">
        <f t="shared" si="19"/>
        <v>#DIV/0!</v>
      </c>
      <c r="AN192" s="89" t="e">
        <f t="shared" si="20"/>
        <v>#DIV/0!</v>
      </c>
      <c r="AO192" s="89" t="e">
        <f t="shared" si="21"/>
        <v>#DIV/0!</v>
      </c>
      <c r="AP192" s="75" t="e">
        <f t="shared" si="22"/>
        <v>#DIV/0!</v>
      </c>
      <c r="AQ192" s="75" t="e">
        <f t="shared" si="23"/>
        <v>#DIV/0!</v>
      </c>
    </row>
    <row r="193" spans="5:43" hidden="1">
      <c r="E193" s="30">
        <v>30</v>
      </c>
      <c r="F193" s="30">
        <v>1</v>
      </c>
      <c r="G193" s="91" t="str">
        <f t="shared" si="16"/>
        <v>30-1</v>
      </c>
      <c r="H193" s="30">
        <v>40</v>
      </c>
      <c r="I193" s="30">
        <v>66</v>
      </c>
      <c r="J193" s="92" t="str">
        <f>IF(((VLOOKUP($G193,Depth_Lookup!$A$3:$J$561,9,FALSE))-(I193/100))&gt;=0,"Good","Too Long")</f>
        <v>Good</v>
      </c>
      <c r="K193" s="93">
        <f>(VLOOKUP($G193,Depth_Lookup!$A$3:$J$561,10,FALSE))+(H193/100)</f>
        <v>59.1</v>
      </c>
      <c r="L193" s="93">
        <f>(VLOOKUP($G193,Depth_Lookup!$A$3:$J$561,10,FALSE))+(I193/100)</f>
        <v>59.36</v>
      </c>
      <c r="Q193" s="31" t="e">
        <f>VLOOKUP(P193,'75'!$AT$3:$AU$5,2,FALSE)</f>
        <v>#N/A</v>
      </c>
      <c r="R193" s="30">
        <v>0.1</v>
      </c>
      <c r="S193" s="30" t="s">
        <v>158</v>
      </c>
      <c r="T193" s="31">
        <f>VLOOKUP(S193,'75'!$AI$12:$AJ$17,2,FALSE)</f>
        <v>1</v>
      </c>
      <c r="AK193" s="89" t="e">
        <f t="shared" si="17"/>
        <v>#DIV/0!</v>
      </c>
      <c r="AL193" s="89" t="e">
        <f t="shared" si="18"/>
        <v>#DIV/0!</v>
      </c>
      <c r="AM193" s="89" t="e">
        <f t="shared" si="19"/>
        <v>#DIV/0!</v>
      </c>
      <c r="AN193" s="89" t="e">
        <f t="shared" si="20"/>
        <v>#DIV/0!</v>
      </c>
      <c r="AO193" s="89" t="e">
        <f t="shared" si="21"/>
        <v>#DIV/0!</v>
      </c>
      <c r="AP193" s="75" t="e">
        <f t="shared" si="22"/>
        <v>#DIV/0!</v>
      </c>
      <c r="AQ193" s="75" t="e">
        <f t="shared" si="23"/>
        <v>#DIV/0!</v>
      </c>
    </row>
    <row r="194" spans="5:43" hidden="1">
      <c r="E194" s="30">
        <v>30</v>
      </c>
      <c r="F194" s="30">
        <v>1</v>
      </c>
      <c r="G194" s="91" t="str">
        <f t="shared" si="16"/>
        <v>30-1</v>
      </c>
      <c r="H194" s="30">
        <v>67</v>
      </c>
      <c r="I194" s="30">
        <v>78</v>
      </c>
      <c r="J194" s="92" t="str">
        <f>IF(((VLOOKUP($G194,Depth_Lookup!$A$3:$J$561,9,FALSE))-(I194/100))&gt;=0,"Good","Too Long")</f>
        <v>Good</v>
      </c>
      <c r="K194" s="93">
        <f>(VLOOKUP($G194,Depth_Lookup!$A$3:$J$561,10,FALSE))+(H194/100)</f>
        <v>59.370000000000005</v>
      </c>
      <c r="L194" s="93">
        <f>(VLOOKUP($G194,Depth_Lookup!$A$3:$J$561,10,FALSE))+(I194/100)</f>
        <v>59.480000000000004</v>
      </c>
      <c r="M194" s="34" t="s">
        <v>242</v>
      </c>
      <c r="P194" s="30" t="s">
        <v>202</v>
      </c>
      <c r="Q194" s="31">
        <f>VLOOKUP(P194,'75'!$AT$3:$AU$5,2,FALSE)</f>
        <v>1</v>
      </c>
      <c r="R194" s="30">
        <v>1</v>
      </c>
      <c r="S194" s="30" t="s">
        <v>159</v>
      </c>
      <c r="T194" s="31">
        <f>VLOOKUP(S194,'75'!$AI$12:$AJ$17,2,FALSE)</f>
        <v>2</v>
      </c>
      <c r="AB194" s="35" t="s">
        <v>1165</v>
      </c>
      <c r="AG194" s="30">
        <v>30</v>
      </c>
      <c r="AH194" s="30">
        <v>90</v>
      </c>
      <c r="AI194" s="30">
        <v>4</v>
      </c>
      <c r="AJ194" s="30">
        <v>180</v>
      </c>
      <c r="AK194" s="89">
        <f t="shared" si="17"/>
        <v>-83.094155867515539</v>
      </c>
      <c r="AL194" s="89">
        <f t="shared" si="18"/>
        <v>276.90584413248445</v>
      </c>
      <c r="AM194" s="89">
        <f t="shared" si="19"/>
        <v>59.819022823021058</v>
      </c>
      <c r="AN194" s="89">
        <f t="shared" si="20"/>
        <v>6.9058441324844608</v>
      </c>
      <c r="AO194" s="89">
        <f t="shared" si="21"/>
        <v>30.180977176978942</v>
      </c>
      <c r="AP194" s="75">
        <f t="shared" si="22"/>
        <v>96.905844132484447</v>
      </c>
      <c r="AQ194" s="75">
        <f t="shared" si="23"/>
        <v>30.180977176978942</v>
      </c>
    </row>
    <row r="195" spans="5:43" hidden="1">
      <c r="E195" s="30">
        <v>31</v>
      </c>
      <c r="F195" s="30">
        <v>1</v>
      </c>
      <c r="G195" s="91" t="str">
        <f t="shared" si="16"/>
        <v>31-1</v>
      </c>
      <c r="H195" s="30">
        <v>0</v>
      </c>
      <c r="I195" s="30">
        <v>15</v>
      </c>
      <c r="J195" s="92" t="str">
        <f>IF(((VLOOKUP($G195,Depth_Lookup!$A$3:$J$561,9,FALSE))-(I195/100))&gt;=0,"Good","Too Long")</f>
        <v>Good</v>
      </c>
      <c r="K195" s="93">
        <f>(VLOOKUP($G195,Depth_Lookup!$A$3:$J$561,10,FALSE))+(H195/100)</f>
        <v>59.6</v>
      </c>
      <c r="L195" s="93">
        <f>(VLOOKUP($G195,Depth_Lookup!$A$3:$J$561,10,FALSE))+(I195/100)</f>
        <v>59.75</v>
      </c>
      <c r="M195" s="34" t="s">
        <v>244</v>
      </c>
      <c r="Q195" s="31" t="e">
        <f>VLOOKUP(P195,'75'!$AT$3:$AU$5,2,FALSE)</f>
        <v>#N/A</v>
      </c>
      <c r="R195" s="30">
        <v>0.1</v>
      </c>
      <c r="S195" s="30" t="s">
        <v>158</v>
      </c>
      <c r="T195" s="31">
        <f>VLOOKUP(S195,'75'!$AI$12:$AJ$17,2,FALSE)</f>
        <v>1</v>
      </c>
      <c r="AB195" s="35" t="s">
        <v>1167</v>
      </c>
      <c r="AG195" s="30">
        <v>55</v>
      </c>
      <c r="AH195" s="30">
        <v>90</v>
      </c>
      <c r="AI195" s="30">
        <v>20</v>
      </c>
      <c r="AJ195" s="30">
        <v>180</v>
      </c>
      <c r="AK195" s="89">
        <f t="shared" si="17"/>
        <v>-75.702265122888846</v>
      </c>
      <c r="AL195" s="89">
        <f t="shared" si="18"/>
        <v>284.29773487711117</v>
      </c>
      <c r="AM195" s="89">
        <f t="shared" si="19"/>
        <v>34.157635951259948</v>
      </c>
      <c r="AN195" s="89">
        <f t="shared" si="20"/>
        <v>14.297734877111154</v>
      </c>
      <c r="AO195" s="89">
        <f t="shared" si="21"/>
        <v>55.842364048740052</v>
      </c>
      <c r="AP195" s="75">
        <f t="shared" si="22"/>
        <v>104.29773487711117</v>
      </c>
      <c r="AQ195" s="75">
        <f t="shared" si="23"/>
        <v>55.842364048740052</v>
      </c>
    </row>
    <row r="196" spans="5:43" hidden="1">
      <c r="E196" s="30">
        <v>31</v>
      </c>
      <c r="F196" s="30">
        <v>1</v>
      </c>
      <c r="G196" s="91" t="str">
        <f t="shared" ref="G196:G259" si="24">E196&amp;"-"&amp;F196</f>
        <v>31-1</v>
      </c>
      <c r="H196" s="30">
        <v>15</v>
      </c>
      <c r="I196" s="30">
        <v>82</v>
      </c>
      <c r="J196" s="92" t="str">
        <f>IF(((VLOOKUP($G196,Depth_Lookup!$A$3:$J$561,9,FALSE))-(I196/100))&gt;=0,"Good","Too Long")</f>
        <v>Good</v>
      </c>
      <c r="K196" s="93">
        <f>(VLOOKUP($G196,Depth_Lookup!$A$3:$J$561,10,FALSE))+(H196/100)</f>
        <v>59.75</v>
      </c>
      <c r="L196" s="93">
        <f>(VLOOKUP($G196,Depth_Lookup!$A$3:$J$561,10,FALSE))+(I196/100)</f>
        <v>60.42</v>
      </c>
      <c r="M196" s="34" t="s">
        <v>242</v>
      </c>
      <c r="P196" s="30" t="s">
        <v>202</v>
      </c>
      <c r="Q196" s="31">
        <f>VLOOKUP(P196,'75'!$AT$3:$AU$5,2,FALSE)</f>
        <v>1</v>
      </c>
      <c r="R196" s="30">
        <v>0.1</v>
      </c>
      <c r="S196" s="30" t="s">
        <v>159</v>
      </c>
      <c r="T196" s="31">
        <f>VLOOKUP(S196,'75'!$AI$12:$AJ$17,2,FALSE)</f>
        <v>2</v>
      </c>
      <c r="AK196" s="89" t="e">
        <f t="shared" ref="AK196:AK259" si="25">+(IF($AH196&lt;$AJ196,((MIN($AJ196,$AH196)+(DEGREES(ATAN((TAN(RADIANS($AI196))/((TAN(RADIANS($AG196))*SIN(RADIANS(ABS($AH196-$AJ196))))))-(COS(RADIANS(ABS($AH196-$AJ196)))/SIN(RADIANS(ABS($AH196-$AJ196)))))))-180)),((MAX($AJ196,$AH196)-(DEGREES(ATAN((TAN(RADIANS($AI196))/((TAN(RADIANS($AG196))*SIN(RADIANS(ABS($AH196-$AJ196))))))-(COS(RADIANS(ABS($AH196-$AJ196)))/SIN(RADIANS(ABS($AH196-$AJ196)))))))-180))))</f>
        <v>#DIV/0!</v>
      </c>
      <c r="AL196" s="89" t="e">
        <f t="shared" ref="AL196:AL259" si="26">IF($AK196&gt;0,$AK196,360+$AK196)</f>
        <v>#DIV/0!</v>
      </c>
      <c r="AM196" s="89" t="e">
        <f t="shared" ref="AM196:AM259" si="27">+ABS(DEGREES(ATAN((COS(RADIANS(ABS($AK196+180-(IF($AH196&gt;$AJ196,MAX($AI196,$AH196),MIN($AH196,$AJ196))))))/(TAN(RADIANS($AG196)))))))</f>
        <v>#DIV/0!</v>
      </c>
      <c r="AN196" s="89" t="e">
        <f t="shared" ref="AN196:AN259" si="28">+IF(($AK196+90)&gt;0,$AK196+90,$AK196+450)</f>
        <v>#DIV/0!</v>
      </c>
      <c r="AO196" s="89" t="e">
        <f t="shared" ref="AO196:AO259" si="29">-$AM196+90</f>
        <v>#DIV/0!</v>
      </c>
      <c r="AP196" s="75" t="e">
        <f t="shared" ref="AP196:AP259" si="30">IF(($AL196&lt;180),$AL196+180,$AL196-180)</f>
        <v>#DIV/0!</v>
      </c>
      <c r="AQ196" s="75" t="e">
        <f t="shared" ref="AQ196:AQ259" si="31">-$AM196+90</f>
        <v>#DIV/0!</v>
      </c>
    </row>
    <row r="197" spans="5:43" hidden="1">
      <c r="E197" s="30">
        <v>31</v>
      </c>
      <c r="F197" s="30">
        <v>2</v>
      </c>
      <c r="G197" s="91" t="str">
        <f t="shared" si="24"/>
        <v>31-2</v>
      </c>
      <c r="H197" s="30">
        <v>0</v>
      </c>
      <c r="I197" s="30">
        <v>56</v>
      </c>
      <c r="J197" s="92" t="str">
        <f>IF(((VLOOKUP($G197,Depth_Lookup!$A$3:$J$561,9,FALSE))-(I197/100))&gt;=0,"Good","Too Long")</f>
        <v>Good</v>
      </c>
      <c r="K197" s="93">
        <f>(VLOOKUP($G197,Depth_Lookup!$A$3:$J$561,10,FALSE))+(H197/100)</f>
        <v>60.424999999999997</v>
      </c>
      <c r="L197" s="93">
        <f>(VLOOKUP($G197,Depth_Lookup!$A$3:$J$561,10,FALSE))+(I197/100)</f>
        <v>60.984999999999999</v>
      </c>
      <c r="M197" s="34" t="s">
        <v>246</v>
      </c>
      <c r="Q197" s="31" t="e">
        <f>VLOOKUP(P197,'75'!$AT$3:$AU$5,2,FALSE)</f>
        <v>#N/A</v>
      </c>
      <c r="R197" s="30">
        <v>0.1</v>
      </c>
      <c r="S197" s="30" t="s">
        <v>159</v>
      </c>
      <c r="T197" s="31">
        <f>VLOOKUP(S197,'75'!$AI$12:$AJ$17,2,FALSE)</f>
        <v>2</v>
      </c>
      <c r="AB197" s="35" t="s">
        <v>1168</v>
      </c>
      <c r="AG197" s="30">
        <v>0</v>
      </c>
      <c r="AH197" s="30">
        <v>90</v>
      </c>
      <c r="AI197" s="30">
        <v>0</v>
      </c>
      <c r="AJ197" s="30">
        <v>180</v>
      </c>
      <c r="AK197" s="89" t="e">
        <f t="shared" si="25"/>
        <v>#DIV/0!</v>
      </c>
      <c r="AL197" s="89" t="e">
        <f t="shared" si="26"/>
        <v>#DIV/0!</v>
      </c>
      <c r="AM197" s="89" t="e">
        <f t="shared" si="27"/>
        <v>#DIV/0!</v>
      </c>
      <c r="AN197" s="89" t="e">
        <f t="shared" si="28"/>
        <v>#DIV/0!</v>
      </c>
      <c r="AO197" s="89" t="e">
        <f t="shared" si="29"/>
        <v>#DIV/0!</v>
      </c>
      <c r="AP197" s="75" t="e">
        <f t="shared" si="30"/>
        <v>#DIV/0!</v>
      </c>
      <c r="AQ197" s="75" t="e">
        <f t="shared" si="31"/>
        <v>#DIV/0!</v>
      </c>
    </row>
    <row r="198" spans="5:43" hidden="1">
      <c r="E198" s="30">
        <v>31</v>
      </c>
      <c r="F198" s="30">
        <v>3</v>
      </c>
      <c r="G198" s="91" t="str">
        <f t="shared" si="24"/>
        <v>31-3</v>
      </c>
      <c r="H198" s="30">
        <v>0</v>
      </c>
      <c r="I198" s="30">
        <v>61</v>
      </c>
      <c r="J198" s="92" t="str">
        <f>IF(((VLOOKUP($G198,Depth_Lookup!$A$3:$J$561,9,FALSE))-(I198/100))&gt;=0,"Good","Too Long")</f>
        <v>Good</v>
      </c>
      <c r="K198" s="93">
        <f>(VLOOKUP($G198,Depth_Lookup!$A$3:$J$561,10,FALSE))+(H198/100)</f>
        <v>60.984999999999999</v>
      </c>
      <c r="L198" s="93">
        <f>(VLOOKUP($G198,Depth_Lookup!$A$3:$J$561,10,FALSE))+(I198/100)</f>
        <v>61.594999999999999</v>
      </c>
      <c r="M198" s="34" t="s">
        <v>242</v>
      </c>
      <c r="P198" s="30" t="s">
        <v>202</v>
      </c>
      <c r="Q198" s="31">
        <f>VLOOKUP(P198,'75'!$AT$3:$AU$5,2,FALSE)</f>
        <v>1</v>
      </c>
      <c r="R198" s="30">
        <v>61</v>
      </c>
      <c r="S198" s="30" t="s">
        <v>159</v>
      </c>
      <c r="T198" s="31">
        <f>VLOOKUP(S198,'75'!$AI$12:$AJ$17,2,FALSE)</f>
        <v>2</v>
      </c>
      <c r="AB198" s="35" t="s">
        <v>1169</v>
      </c>
      <c r="AK198" s="89" t="e">
        <f t="shared" si="25"/>
        <v>#DIV/0!</v>
      </c>
      <c r="AL198" s="89" t="e">
        <f t="shared" si="26"/>
        <v>#DIV/0!</v>
      </c>
      <c r="AM198" s="89" t="e">
        <f t="shared" si="27"/>
        <v>#DIV/0!</v>
      </c>
      <c r="AN198" s="89" t="e">
        <f t="shared" si="28"/>
        <v>#DIV/0!</v>
      </c>
      <c r="AO198" s="89" t="e">
        <f t="shared" si="29"/>
        <v>#DIV/0!</v>
      </c>
      <c r="AP198" s="75" t="e">
        <f t="shared" si="30"/>
        <v>#DIV/0!</v>
      </c>
      <c r="AQ198" s="75" t="e">
        <f t="shared" si="31"/>
        <v>#DIV/0!</v>
      </c>
    </row>
    <row r="199" spans="5:43" hidden="1">
      <c r="E199" s="30">
        <v>32</v>
      </c>
      <c r="F199" s="30">
        <v>1</v>
      </c>
      <c r="G199" s="91" t="str">
        <f t="shared" si="24"/>
        <v>32-1</v>
      </c>
      <c r="H199" s="30">
        <v>0</v>
      </c>
      <c r="I199" s="30">
        <v>52</v>
      </c>
      <c r="J199" s="92" t="str">
        <f>IF(((VLOOKUP($G199,Depth_Lookup!$A$3:$J$561,9,FALSE))-(I199/100))&gt;=0,"Good","Too Long")</f>
        <v>Good</v>
      </c>
      <c r="K199" s="93">
        <f>(VLOOKUP($G199,Depth_Lookup!$A$3:$J$561,10,FALSE))+(H199/100)</f>
        <v>61.4</v>
      </c>
      <c r="L199" s="93">
        <f>(VLOOKUP($G199,Depth_Lookup!$A$3:$J$561,10,FALSE))+(I199/100)</f>
        <v>61.92</v>
      </c>
      <c r="M199" s="34" t="s">
        <v>242</v>
      </c>
      <c r="P199" s="30" t="s">
        <v>202</v>
      </c>
      <c r="Q199" s="31">
        <f>VLOOKUP(P199,'75'!$AT$3:$AU$5,2,FALSE)</f>
        <v>1</v>
      </c>
      <c r="R199" s="30">
        <v>52</v>
      </c>
      <c r="S199" s="30" t="s">
        <v>159</v>
      </c>
      <c r="T199" s="31">
        <f>VLOOKUP(S199,'75'!$AI$12:$AJ$17,2,FALSE)</f>
        <v>2</v>
      </c>
      <c r="AB199" s="35" t="s">
        <v>1169</v>
      </c>
      <c r="AK199" s="89" t="e">
        <f t="shared" si="25"/>
        <v>#DIV/0!</v>
      </c>
      <c r="AL199" s="89" t="e">
        <f t="shared" si="26"/>
        <v>#DIV/0!</v>
      </c>
      <c r="AM199" s="89" t="e">
        <f t="shared" si="27"/>
        <v>#DIV/0!</v>
      </c>
      <c r="AN199" s="89" t="e">
        <f t="shared" si="28"/>
        <v>#DIV/0!</v>
      </c>
      <c r="AO199" s="89" t="e">
        <f t="shared" si="29"/>
        <v>#DIV/0!</v>
      </c>
      <c r="AP199" s="75" t="e">
        <f t="shared" si="30"/>
        <v>#DIV/0!</v>
      </c>
      <c r="AQ199" s="75" t="e">
        <f t="shared" si="31"/>
        <v>#DIV/0!</v>
      </c>
    </row>
    <row r="200" spans="5:43" hidden="1">
      <c r="E200" s="30">
        <v>32</v>
      </c>
      <c r="F200" s="30">
        <v>2</v>
      </c>
      <c r="G200" s="91" t="str">
        <f t="shared" si="24"/>
        <v>32-2</v>
      </c>
      <c r="H200" s="30">
        <v>0</v>
      </c>
      <c r="I200" s="30">
        <v>70</v>
      </c>
      <c r="J200" s="92" t="str">
        <f>IF(((VLOOKUP($G200,Depth_Lookup!$A$3:$J$561,9,FALSE))-(I200/100))&gt;=0,"Good","Too Long")</f>
        <v>Good</v>
      </c>
      <c r="K200" s="93">
        <f>(VLOOKUP($G200,Depth_Lookup!$A$3:$J$561,10,FALSE))+(H200/100)</f>
        <v>61.954999999999998</v>
      </c>
      <c r="L200" s="93">
        <f>(VLOOKUP($G200,Depth_Lookup!$A$3:$J$561,10,FALSE))+(I200/100)</f>
        <v>62.655000000000001</v>
      </c>
      <c r="M200" s="34" t="s">
        <v>242</v>
      </c>
      <c r="P200" s="30" t="s">
        <v>202</v>
      </c>
      <c r="Q200" s="31">
        <f>VLOOKUP(P200,'75'!$AT$3:$AU$5,2,FALSE)</f>
        <v>1</v>
      </c>
      <c r="R200" s="30">
        <v>70</v>
      </c>
      <c r="S200" s="30" t="s">
        <v>159</v>
      </c>
      <c r="T200" s="31">
        <f>VLOOKUP(S200,'75'!$AI$12:$AJ$17,2,FALSE)</f>
        <v>2</v>
      </c>
      <c r="AB200" s="35" t="s">
        <v>1169</v>
      </c>
      <c r="AK200" s="89" t="e">
        <f t="shared" si="25"/>
        <v>#DIV/0!</v>
      </c>
      <c r="AL200" s="89" t="e">
        <f t="shared" si="26"/>
        <v>#DIV/0!</v>
      </c>
      <c r="AM200" s="89" t="e">
        <f t="shared" si="27"/>
        <v>#DIV/0!</v>
      </c>
      <c r="AN200" s="89" t="e">
        <f t="shared" si="28"/>
        <v>#DIV/0!</v>
      </c>
      <c r="AO200" s="89" t="e">
        <f t="shared" si="29"/>
        <v>#DIV/0!</v>
      </c>
      <c r="AP200" s="75" t="e">
        <f t="shared" si="30"/>
        <v>#DIV/0!</v>
      </c>
      <c r="AQ200" s="75" t="e">
        <f t="shared" si="31"/>
        <v>#DIV/0!</v>
      </c>
    </row>
    <row r="201" spans="5:43" hidden="1">
      <c r="E201" s="30">
        <v>33</v>
      </c>
      <c r="F201" s="30">
        <v>1</v>
      </c>
      <c r="G201" s="91" t="str">
        <f t="shared" si="24"/>
        <v>33-1</v>
      </c>
      <c r="H201" s="30">
        <v>0</v>
      </c>
      <c r="I201" s="30">
        <v>62</v>
      </c>
      <c r="J201" s="92" t="str">
        <f>IF(((VLOOKUP($G201,Depth_Lookup!$A$3:$J$561,9,FALSE))-(I201/100))&gt;=0,"Good","Too Long")</f>
        <v>Good</v>
      </c>
      <c r="K201" s="93">
        <f>(VLOOKUP($G201,Depth_Lookup!$A$3:$J$561,10,FALSE))+(H201/100)</f>
        <v>62.6</v>
      </c>
      <c r="L201" s="93">
        <f>(VLOOKUP($G201,Depth_Lookup!$A$3:$J$561,10,FALSE))+(I201/100)</f>
        <v>63.22</v>
      </c>
      <c r="M201" s="34" t="s">
        <v>242</v>
      </c>
      <c r="P201" s="30" t="s">
        <v>202</v>
      </c>
      <c r="Q201" s="31">
        <f>VLOOKUP(P201,'75'!$AT$3:$AU$5,2,FALSE)</f>
        <v>1</v>
      </c>
      <c r="R201" s="30">
        <v>62</v>
      </c>
      <c r="S201" s="30" t="s">
        <v>159</v>
      </c>
      <c r="T201" s="31">
        <f>VLOOKUP(S201,'75'!$AI$12:$AJ$17,2,FALSE)</f>
        <v>2</v>
      </c>
      <c r="AB201" s="35" t="s">
        <v>1169</v>
      </c>
      <c r="AK201" s="89" t="e">
        <f t="shared" si="25"/>
        <v>#DIV/0!</v>
      </c>
      <c r="AL201" s="89" t="e">
        <f t="shared" si="26"/>
        <v>#DIV/0!</v>
      </c>
      <c r="AM201" s="89" t="e">
        <f t="shared" si="27"/>
        <v>#DIV/0!</v>
      </c>
      <c r="AN201" s="89" t="e">
        <f t="shared" si="28"/>
        <v>#DIV/0!</v>
      </c>
      <c r="AO201" s="89" t="e">
        <f t="shared" si="29"/>
        <v>#DIV/0!</v>
      </c>
      <c r="AP201" s="75" t="e">
        <f t="shared" si="30"/>
        <v>#DIV/0!</v>
      </c>
      <c r="AQ201" s="75" t="e">
        <f t="shared" si="31"/>
        <v>#DIV/0!</v>
      </c>
    </row>
    <row r="202" spans="5:43">
      <c r="E202" s="30">
        <v>33</v>
      </c>
      <c r="F202" s="30">
        <v>2</v>
      </c>
      <c r="G202" s="91" t="str">
        <f t="shared" si="24"/>
        <v>33-2</v>
      </c>
      <c r="H202" s="30">
        <v>0</v>
      </c>
      <c r="I202" s="30">
        <v>38</v>
      </c>
      <c r="J202" s="92" t="str">
        <f>IF(((VLOOKUP($G202,Depth_Lookup!$A$3:$J$561,9,FALSE))-(I202/100))&gt;=0,"Good","Too Long")</f>
        <v>Good</v>
      </c>
      <c r="K202" s="93">
        <f>(VLOOKUP($G202,Depth_Lookup!$A$3:$J$561,10,FALSE))+(H202/100)</f>
        <v>63.24</v>
      </c>
      <c r="L202" s="93">
        <f>(VLOOKUP($G202,Depth_Lookup!$A$3:$J$561,10,FALSE))+(I202/100)</f>
        <v>63.620000000000005</v>
      </c>
      <c r="M202" s="34" t="s">
        <v>242</v>
      </c>
      <c r="O202" s="30" t="s">
        <v>152</v>
      </c>
      <c r="P202" s="30" t="s">
        <v>202</v>
      </c>
      <c r="Q202" s="31">
        <f>VLOOKUP(P202,'75'!$AT$3:$AU$5,2,FALSE)</f>
        <v>1</v>
      </c>
      <c r="R202" s="30">
        <v>38</v>
      </c>
      <c r="S202" s="30" t="s">
        <v>258</v>
      </c>
      <c r="T202" s="31">
        <f>VLOOKUP(S202,'75'!$AI$12:$AJ$17,2,FALSE)</f>
        <v>3</v>
      </c>
      <c r="AB202" s="35" t="s">
        <v>1170</v>
      </c>
      <c r="AK202" s="89" t="e">
        <f t="shared" si="25"/>
        <v>#DIV/0!</v>
      </c>
      <c r="AL202" s="89" t="e">
        <f t="shared" si="26"/>
        <v>#DIV/0!</v>
      </c>
      <c r="AM202" s="89" t="e">
        <f t="shared" si="27"/>
        <v>#DIV/0!</v>
      </c>
      <c r="AN202" s="89" t="e">
        <f t="shared" si="28"/>
        <v>#DIV/0!</v>
      </c>
      <c r="AO202" s="89" t="e">
        <f t="shared" si="29"/>
        <v>#DIV/0!</v>
      </c>
      <c r="AP202" s="75" t="e">
        <f t="shared" si="30"/>
        <v>#DIV/0!</v>
      </c>
      <c r="AQ202" s="75" t="e">
        <f t="shared" si="31"/>
        <v>#DIV/0!</v>
      </c>
    </row>
    <row r="203" spans="5:43" hidden="1">
      <c r="E203" s="30">
        <v>33</v>
      </c>
      <c r="F203" s="30">
        <v>2</v>
      </c>
      <c r="G203" s="91" t="str">
        <f t="shared" si="24"/>
        <v>33-2</v>
      </c>
      <c r="H203" s="30">
        <v>38</v>
      </c>
      <c r="I203" s="30">
        <v>61</v>
      </c>
      <c r="J203" s="92" t="str">
        <f>IF(((VLOOKUP($G203,Depth_Lookup!$A$3:$J$561,9,FALSE))-(I203/100))&gt;=0,"Good","Too Long")</f>
        <v>Good</v>
      </c>
      <c r="K203" s="93">
        <f>(VLOOKUP($G203,Depth_Lookup!$A$3:$J$561,10,FALSE))+(H203/100)</f>
        <v>63.620000000000005</v>
      </c>
      <c r="L203" s="93">
        <f>(VLOOKUP($G203,Depth_Lookup!$A$3:$J$561,10,FALSE))+(I203/100)</f>
        <v>63.85</v>
      </c>
      <c r="M203" s="34" t="s">
        <v>241</v>
      </c>
      <c r="Q203" s="31" t="e">
        <f>VLOOKUP(P203,'75'!$AT$3:$AU$5,2,FALSE)</f>
        <v>#N/A</v>
      </c>
      <c r="R203" s="30">
        <v>0.1</v>
      </c>
      <c r="S203" s="30" t="s">
        <v>158</v>
      </c>
      <c r="T203" s="31">
        <f>VLOOKUP(S203,'75'!$AI$12:$AJ$17,2,FALSE)</f>
        <v>1</v>
      </c>
      <c r="AB203" s="35" t="s">
        <v>1171</v>
      </c>
      <c r="AG203" s="30">
        <v>35</v>
      </c>
      <c r="AH203" s="30">
        <v>270</v>
      </c>
      <c r="AI203" s="30">
        <v>8</v>
      </c>
      <c r="AJ203" s="30">
        <v>180</v>
      </c>
      <c r="AK203" s="89">
        <f t="shared" si="25"/>
        <v>78.650786032424662</v>
      </c>
      <c r="AL203" s="89">
        <f t="shared" si="26"/>
        <v>78.650786032424662</v>
      </c>
      <c r="AM203" s="89">
        <f t="shared" si="27"/>
        <v>54.466618667956034</v>
      </c>
      <c r="AN203" s="89">
        <f t="shared" si="28"/>
        <v>168.65078603242466</v>
      </c>
      <c r="AO203" s="89">
        <f t="shared" si="29"/>
        <v>35.533381332043966</v>
      </c>
      <c r="AP203" s="75">
        <f t="shared" si="30"/>
        <v>258.65078603242466</v>
      </c>
      <c r="AQ203" s="75">
        <f t="shared" si="31"/>
        <v>35.533381332043966</v>
      </c>
    </row>
    <row r="204" spans="5:43" hidden="1">
      <c r="E204" s="30">
        <v>33</v>
      </c>
      <c r="F204" s="30">
        <v>2</v>
      </c>
      <c r="G204" s="91" t="str">
        <f t="shared" si="24"/>
        <v>33-2</v>
      </c>
      <c r="H204" s="30">
        <v>61</v>
      </c>
      <c r="I204" s="30">
        <v>75</v>
      </c>
      <c r="J204" s="92" t="str">
        <f>IF(((VLOOKUP($G204,Depth_Lookup!$A$3:$J$561,9,FALSE))-(I204/100))&gt;=0,"Good","Too Long")</f>
        <v>Good</v>
      </c>
      <c r="K204" s="93">
        <f>(VLOOKUP($G204,Depth_Lookup!$A$3:$J$561,10,FALSE))+(H204/100)</f>
        <v>63.85</v>
      </c>
      <c r="L204" s="93">
        <f>(VLOOKUP($G204,Depth_Lookup!$A$3:$J$561,10,FALSE))+(I204/100)</f>
        <v>63.99</v>
      </c>
      <c r="M204" s="34" t="s">
        <v>242</v>
      </c>
      <c r="P204" s="30" t="s">
        <v>202</v>
      </c>
      <c r="Q204" s="31">
        <f>VLOOKUP(P204,'75'!$AT$3:$AU$5,2,FALSE)</f>
        <v>1</v>
      </c>
      <c r="R204" s="30">
        <v>0.4</v>
      </c>
      <c r="S204" s="30" t="s">
        <v>159</v>
      </c>
      <c r="T204" s="31">
        <f>VLOOKUP(S204,'75'!$AI$12:$AJ$17,2,FALSE)</f>
        <v>2</v>
      </c>
      <c r="AK204" s="89" t="e">
        <f t="shared" si="25"/>
        <v>#DIV/0!</v>
      </c>
      <c r="AL204" s="89" t="e">
        <f t="shared" si="26"/>
        <v>#DIV/0!</v>
      </c>
      <c r="AM204" s="89" t="e">
        <f t="shared" si="27"/>
        <v>#DIV/0!</v>
      </c>
      <c r="AN204" s="89" t="e">
        <f t="shared" si="28"/>
        <v>#DIV/0!</v>
      </c>
      <c r="AO204" s="89" t="e">
        <f t="shared" si="29"/>
        <v>#DIV/0!</v>
      </c>
      <c r="AP204" s="75" t="e">
        <f t="shared" si="30"/>
        <v>#DIV/0!</v>
      </c>
      <c r="AQ204" s="75" t="e">
        <f t="shared" si="31"/>
        <v>#DIV/0!</v>
      </c>
    </row>
    <row r="205" spans="5:43" hidden="1">
      <c r="E205" s="30">
        <v>33</v>
      </c>
      <c r="F205" s="30">
        <v>3</v>
      </c>
      <c r="G205" s="91" t="str">
        <f t="shared" si="24"/>
        <v>33-3</v>
      </c>
      <c r="H205" s="30">
        <v>0</v>
      </c>
      <c r="I205" s="30">
        <v>36</v>
      </c>
      <c r="J205" s="92" t="str">
        <f>IF(((VLOOKUP($G205,Depth_Lookup!$A$3:$J$561,9,FALSE))-(I205/100))&gt;=0,"Good","Too Long")</f>
        <v>Good</v>
      </c>
      <c r="K205" s="93">
        <f>(VLOOKUP($G205,Depth_Lookup!$A$3:$J$561,10,FALSE))+(H205/100)</f>
        <v>63.994999999999997</v>
      </c>
      <c r="L205" s="93">
        <f>(VLOOKUP($G205,Depth_Lookup!$A$3:$J$561,10,FALSE))+(I205/100)</f>
        <v>64.355000000000004</v>
      </c>
      <c r="M205" s="34" t="s">
        <v>246</v>
      </c>
      <c r="Q205" s="31" t="e">
        <f>VLOOKUP(P205,'75'!$AT$3:$AU$5,2,FALSE)</f>
        <v>#N/A</v>
      </c>
      <c r="R205" s="30">
        <v>0.2</v>
      </c>
      <c r="S205" s="30" t="s">
        <v>158</v>
      </c>
      <c r="T205" s="31">
        <f>VLOOKUP(S205,'75'!$AI$12:$AJ$17,2,FALSE)</f>
        <v>1</v>
      </c>
      <c r="AB205" s="35" t="s">
        <v>1165</v>
      </c>
      <c r="AG205" s="30">
        <v>5</v>
      </c>
      <c r="AH205" s="30">
        <v>270</v>
      </c>
      <c r="AI205" s="30">
        <v>55</v>
      </c>
      <c r="AJ205" s="30">
        <v>180</v>
      </c>
      <c r="AK205" s="89">
        <f t="shared" si="25"/>
        <v>3.5055712826639933</v>
      </c>
      <c r="AL205" s="89">
        <f t="shared" si="26"/>
        <v>3.5055712826639933</v>
      </c>
      <c r="AM205" s="89">
        <f t="shared" si="27"/>
        <v>34.949597435993049</v>
      </c>
      <c r="AN205" s="89">
        <f t="shared" si="28"/>
        <v>93.505571282663993</v>
      </c>
      <c r="AO205" s="89">
        <f t="shared" si="29"/>
        <v>55.050402564006951</v>
      </c>
      <c r="AP205" s="75">
        <f t="shared" si="30"/>
        <v>183.50557128266399</v>
      </c>
      <c r="AQ205" s="75">
        <f t="shared" si="31"/>
        <v>55.050402564006951</v>
      </c>
    </row>
    <row r="206" spans="5:43" hidden="1">
      <c r="E206" s="30">
        <v>33</v>
      </c>
      <c r="F206" s="30">
        <v>3</v>
      </c>
      <c r="G206" s="91" t="str">
        <f t="shared" si="24"/>
        <v>33-3</v>
      </c>
      <c r="H206" s="30">
        <v>36</v>
      </c>
      <c r="I206" s="30">
        <v>45</v>
      </c>
      <c r="J206" s="92" t="str">
        <f>IF(((VLOOKUP($G206,Depth_Lookup!$A$3:$J$561,9,FALSE))-(I206/100))&gt;=0,"Good","Too Long")</f>
        <v>Good</v>
      </c>
      <c r="K206" s="93">
        <f>(VLOOKUP($G206,Depth_Lookup!$A$3:$J$561,10,FALSE))+(H206/100)</f>
        <v>64.355000000000004</v>
      </c>
      <c r="L206" s="93">
        <f>(VLOOKUP($G206,Depth_Lookup!$A$3:$J$561,10,FALSE))+(I206/100)</f>
        <v>64.444999999999993</v>
      </c>
      <c r="M206" s="34" t="s">
        <v>242</v>
      </c>
      <c r="P206" s="30" t="s">
        <v>202</v>
      </c>
      <c r="Q206" s="31">
        <f>VLOOKUP(P206,'75'!$AT$3:$AU$5,2,FALSE)</f>
        <v>1</v>
      </c>
      <c r="R206" s="30">
        <v>9</v>
      </c>
      <c r="S206" s="30" t="s">
        <v>159</v>
      </c>
      <c r="T206" s="31">
        <f>VLOOKUP(S206,'75'!$AI$12:$AJ$17,2,FALSE)</f>
        <v>2</v>
      </c>
      <c r="AK206" s="89" t="e">
        <f t="shared" si="25"/>
        <v>#DIV/0!</v>
      </c>
      <c r="AL206" s="89" t="e">
        <f t="shared" si="26"/>
        <v>#DIV/0!</v>
      </c>
      <c r="AM206" s="89" t="e">
        <f t="shared" si="27"/>
        <v>#DIV/0!</v>
      </c>
      <c r="AN206" s="89" t="e">
        <f t="shared" si="28"/>
        <v>#DIV/0!</v>
      </c>
      <c r="AO206" s="89" t="e">
        <f t="shared" si="29"/>
        <v>#DIV/0!</v>
      </c>
      <c r="AP206" s="75" t="e">
        <f t="shared" si="30"/>
        <v>#DIV/0!</v>
      </c>
      <c r="AQ206" s="75" t="e">
        <f t="shared" si="31"/>
        <v>#DIV/0!</v>
      </c>
    </row>
    <row r="207" spans="5:43" hidden="1">
      <c r="E207" s="30">
        <v>34</v>
      </c>
      <c r="F207" s="30">
        <v>1</v>
      </c>
      <c r="G207" s="91" t="str">
        <f t="shared" si="24"/>
        <v>34-1</v>
      </c>
      <c r="H207" s="30">
        <v>0</v>
      </c>
      <c r="I207" s="30">
        <v>15</v>
      </c>
      <c r="J207" s="92" t="str">
        <f>IF(((VLOOKUP($G207,Depth_Lookup!$A$3:$J$561,9,FALSE))-(I207/100))&gt;=0,"Good","Too Long")</f>
        <v>Good</v>
      </c>
      <c r="K207" s="93">
        <f>(VLOOKUP($G207,Depth_Lookup!$A$3:$J$561,10,FALSE))+(H207/100)</f>
        <v>64.3</v>
      </c>
      <c r="L207" s="93">
        <f>(VLOOKUP($G207,Depth_Lookup!$A$3:$J$561,10,FALSE))+(I207/100)</f>
        <v>64.45</v>
      </c>
      <c r="M207" s="34" t="s">
        <v>246</v>
      </c>
      <c r="Q207" s="31" t="e">
        <f>VLOOKUP(P207,'75'!$AT$3:$AU$5,2,FALSE)</f>
        <v>#N/A</v>
      </c>
      <c r="R207" s="30">
        <v>0.1</v>
      </c>
      <c r="S207" s="30" t="s">
        <v>158</v>
      </c>
      <c r="T207" s="31">
        <f>VLOOKUP(S207,'75'!$AI$12:$AJ$17,2,FALSE)</f>
        <v>1</v>
      </c>
      <c r="AB207" s="35" t="s">
        <v>1165</v>
      </c>
      <c r="AG207" s="30">
        <v>0</v>
      </c>
      <c r="AH207" s="30">
        <v>90</v>
      </c>
      <c r="AI207" s="30">
        <v>20</v>
      </c>
      <c r="AJ207" s="30">
        <v>180</v>
      </c>
      <c r="AK207" s="89" t="e">
        <f t="shared" si="25"/>
        <v>#DIV/0!</v>
      </c>
      <c r="AL207" s="89" t="e">
        <f t="shared" si="26"/>
        <v>#DIV/0!</v>
      </c>
      <c r="AM207" s="89" t="e">
        <f t="shared" si="27"/>
        <v>#DIV/0!</v>
      </c>
      <c r="AN207" s="89" t="e">
        <f t="shared" si="28"/>
        <v>#DIV/0!</v>
      </c>
      <c r="AO207" s="89" t="e">
        <f t="shared" si="29"/>
        <v>#DIV/0!</v>
      </c>
      <c r="AP207" s="75" t="e">
        <f t="shared" si="30"/>
        <v>#DIV/0!</v>
      </c>
      <c r="AQ207" s="75" t="e">
        <f t="shared" si="31"/>
        <v>#DIV/0!</v>
      </c>
    </row>
    <row r="208" spans="5:43">
      <c r="E208" s="30">
        <v>34</v>
      </c>
      <c r="F208" s="30">
        <v>1</v>
      </c>
      <c r="G208" s="91" t="str">
        <f t="shared" si="24"/>
        <v>34-1</v>
      </c>
      <c r="H208" s="30">
        <v>15</v>
      </c>
      <c r="I208" s="30">
        <v>80</v>
      </c>
      <c r="J208" s="92" t="str">
        <f>IF(((VLOOKUP($G208,Depth_Lookup!$A$3:$J$561,9,FALSE))-(I208/100))&gt;=0,"Good","Too Long")</f>
        <v>Good</v>
      </c>
      <c r="K208" s="93">
        <f>(VLOOKUP($G208,Depth_Lookup!$A$3:$J$561,10,FALSE))+(H208/100)</f>
        <v>64.45</v>
      </c>
      <c r="L208" s="93">
        <f>(VLOOKUP($G208,Depth_Lookup!$A$3:$J$561,10,FALSE))+(I208/100)</f>
        <v>65.099999999999994</v>
      </c>
      <c r="M208" s="34" t="s">
        <v>242</v>
      </c>
      <c r="O208" s="30" t="s">
        <v>152</v>
      </c>
      <c r="P208" s="30" t="s">
        <v>202</v>
      </c>
      <c r="Q208" s="31">
        <f>VLOOKUP(P208,'75'!$AT$3:$AU$5,2,FALSE)</f>
        <v>1</v>
      </c>
      <c r="R208" s="30">
        <v>65</v>
      </c>
      <c r="S208" s="30" t="s">
        <v>258</v>
      </c>
      <c r="T208" s="31">
        <f>VLOOKUP(S208,'75'!$AI$12:$AJ$17,2,FALSE)</f>
        <v>3</v>
      </c>
      <c r="AB208" s="35" t="s">
        <v>1172</v>
      </c>
      <c r="AK208" s="89" t="e">
        <f t="shared" si="25"/>
        <v>#DIV/0!</v>
      </c>
      <c r="AL208" s="89" t="e">
        <f t="shared" si="26"/>
        <v>#DIV/0!</v>
      </c>
      <c r="AM208" s="89" t="e">
        <f t="shared" si="27"/>
        <v>#DIV/0!</v>
      </c>
      <c r="AN208" s="89" t="e">
        <f t="shared" si="28"/>
        <v>#DIV/0!</v>
      </c>
      <c r="AO208" s="89" t="e">
        <f t="shared" si="29"/>
        <v>#DIV/0!</v>
      </c>
      <c r="AP208" s="75" t="e">
        <f t="shared" si="30"/>
        <v>#DIV/0!</v>
      </c>
      <c r="AQ208" s="75" t="e">
        <f t="shared" si="31"/>
        <v>#DIV/0!</v>
      </c>
    </row>
    <row r="209" spans="5:43">
      <c r="E209" s="30">
        <v>34</v>
      </c>
      <c r="F209" s="30">
        <v>2</v>
      </c>
      <c r="G209" s="91" t="str">
        <f t="shared" si="24"/>
        <v>34-2</v>
      </c>
      <c r="H209" s="30">
        <v>0</v>
      </c>
      <c r="I209" s="30">
        <v>24</v>
      </c>
      <c r="J209" s="92" t="str">
        <f>IF(((VLOOKUP($G209,Depth_Lookup!$A$3:$J$561,9,FALSE))-(I209/100))&gt;=0,"Good","Too Long")</f>
        <v>Good</v>
      </c>
      <c r="K209" s="93">
        <f>(VLOOKUP($G209,Depth_Lookup!$A$3:$J$561,10,FALSE))+(H209/100)</f>
        <v>65.114999999999995</v>
      </c>
      <c r="L209" s="93">
        <f>(VLOOKUP($G209,Depth_Lookup!$A$3:$J$561,10,FALSE))+(I209/100)</f>
        <v>65.35499999999999</v>
      </c>
      <c r="M209" s="34" t="s">
        <v>242</v>
      </c>
      <c r="O209" s="30" t="s">
        <v>152</v>
      </c>
      <c r="P209" s="30" t="s">
        <v>202</v>
      </c>
      <c r="Q209" s="31">
        <f>VLOOKUP(P209,'75'!$AT$3:$AU$5,2,FALSE)</f>
        <v>1</v>
      </c>
      <c r="R209" s="30">
        <v>24</v>
      </c>
      <c r="S209" s="30" t="s">
        <v>258</v>
      </c>
      <c r="T209" s="31">
        <f>VLOOKUP(S209,'75'!$AI$12:$AJ$17,2,FALSE)</f>
        <v>3</v>
      </c>
      <c r="AB209" s="35" t="s">
        <v>1172</v>
      </c>
      <c r="AK209" s="89" t="e">
        <f t="shared" si="25"/>
        <v>#DIV/0!</v>
      </c>
      <c r="AL209" s="89" t="e">
        <f t="shared" si="26"/>
        <v>#DIV/0!</v>
      </c>
      <c r="AM209" s="89" t="e">
        <f t="shared" si="27"/>
        <v>#DIV/0!</v>
      </c>
      <c r="AN209" s="89" t="e">
        <f t="shared" si="28"/>
        <v>#DIV/0!</v>
      </c>
      <c r="AO209" s="89" t="e">
        <f t="shared" si="29"/>
        <v>#DIV/0!</v>
      </c>
      <c r="AP209" s="75" t="e">
        <f t="shared" si="30"/>
        <v>#DIV/0!</v>
      </c>
      <c r="AQ209" s="75" t="e">
        <f t="shared" si="31"/>
        <v>#DIV/0!</v>
      </c>
    </row>
    <row r="210" spans="5:43">
      <c r="E210" s="30">
        <v>34</v>
      </c>
      <c r="F210" s="30">
        <v>2</v>
      </c>
      <c r="G210" s="91" t="str">
        <f t="shared" si="24"/>
        <v>34-2</v>
      </c>
      <c r="H210" s="30">
        <v>24</v>
      </c>
      <c r="I210" s="30">
        <v>32</v>
      </c>
      <c r="J210" s="92" t="str">
        <f>IF(((VLOOKUP($G210,Depth_Lookup!$A$3:$J$561,9,FALSE))-(I210/100))&gt;=0,"Good","Too Long")</f>
        <v>Good</v>
      </c>
      <c r="K210" s="93">
        <f>(VLOOKUP($G210,Depth_Lookup!$A$3:$J$561,10,FALSE))+(H210/100)</f>
        <v>65.35499999999999</v>
      </c>
      <c r="L210" s="93">
        <f>(VLOOKUP($G210,Depth_Lookup!$A$3:$J$561,10,FALSE))+(I210/100)</f>
        <v>65.434999999999988</v>
      </c>
      <c r="M210" s="34" t="s">
        <v>242</v>
      </c>
      <c r="O210" s="30" t="s">
        <v>153</v>
      </c>
      <c r="P210" s="30" t="s">
        <v>202</v>
      </c>
      <c r="Q210" s="31">
        <f>VLOOKUP(P210,'75'!$AT$3:$AU$5,2,FALSE)</f>
        <v>1</v>
      </c>
      <c r="R210" s="30">
        <v>8</v>
      </c>
      <c r="S210" s="30" t="s">
        <v>259</v>
      </c>
      <c r="T210" s="31">
        <f>VLOOKUP(S210,'75'!$AI$12:$AJ$17,2,FALSE)</f>
        <v>4</v>
      </c>
      <c r="AB210" s="35" t="s">
        <v>1173</v>
      </c>
      <c r="AK210" s="89" t="e">
        <f t="shared" si="25"/>
        <v>#DIV/0!</v>
      </c>
      <c r="AL210" s="89" t="e">
        <f t="shared" si="26"/>
        <v>#DIV/0!</v>
      </c>
      <c r="AM210" s="89" t="e">
        <f t="shared" si="27"/>
        <v>#DIV/0!</v>
      </c>
      <c r="AN210" s="89" t="e">
        <f t="shared" si="28"/>
        <v>#DIV/0!</v>
      </c>
      <c r="AO210" s="89" t="e">
        <f t="shared" si="29"/>
        <v>#DIV/0!</v>
      </c>
      <c r="AP210" s="75" t="e">
        <f t="shared" si="30"/>
        <v>#DIV/0!</v>
      </c>
      <c r="AQ210" s="75" t="e">
        <f t="shared" si="31"/>
        <v>#DIV/0!</v>
      </c>
    </row>
    <row r="211" spans="5:43">
      <c r="E211" s="30">
        <v>34</v>
      </c>
      <c r="F211" s="30">
        <v>2</v>
      </c>
      <c r="G211" s="91" t="str">
        <f t="shared" si="24"/>
        <v>34-2</v>
      </c>
      <c r="H211" s="30">
        <v>32</v>
      </c>
      <c r="I211" s="30">
        <v>48</v>
      </c>
      <c r="J211" s="92" t="str">
        <f>IF(((VLOOKUP($G211,Depth_Lookup!$A$3:$J$561,9,FALSE))-(I211/100))&gt;=0,"Good","Too Long")</f>
        <v>Good</v>
      </c>
      <c r="K211" s="93">
        <f>(VLOOKUP($G211,Depth_Lookup!$A$3:$J$561,10,FALSE))+(H211/100)</f>
        <v>65.434999999999988</v>
      </c>
      <c r="L211" s="93">
        <f>(VLOOKUP($G211,Depth_Lookup!$A$3:$J$561,10,FALSE))+(I211/100)</f>
        <v>65.594999999999999</v>
      </c>
      <c r="M211" s="34" t="s">
        <v>242</v>
      </c>
      <c r="O211" s="30" t="s">
        <v>152</v>
      </c>
      <c r="P211" s="30" t="s">
        <v>202</v>
      </c>
      <c r="Q211" s="31">
        <f>VLOOKUP(P211,'75'!$AT$3:$AU$5,2,FALSE)</f>
        <v>1</v>
      </c>
      <c r="R211" s="30">
        <v>16</v>
      </c>
      <c r="S211" s="30" t="s">
        <v>258</v>
      </c>
      <c r="T211" s="31">
        <f>VLOOKUP(S211,'75'!$AI$12:$AJ$17,2,FALSE)</f>
        <v>3</v>
      </c>
      <c r="AB211" s="35" t="s">
        <v>1172</v>
      </c>
      <c r="AK211" s="89" t="e">
        <f t="shared" si="25"/>
        <v>#DIV/0!</v>
      </c>
      <c r="AL211" s="89" t="e">
        <f t="shared" si="26"/>
        <v>#DIV/0!</v>
      </c>
      <c r="AM211" s="89" t="e">
        <f t="shared" si="27"/>
        <v>#DIV/0!</v>
      </c>
      <c r="AN211" s="89" t="e">
        <f t="shared" si="28"/>
        <v>#DIV/0!</v>
      </c>
      <c r="AO211" s="89" t="e">
        <f t="shared" si="29"/>
        <v>#DIV/0!</v>
      </c>
      <c r="AP211" s="75" t="e">
        <f t="shared" si="30"/>
        <v>#DIV/0!</v>
      </c>
      <c r="AQ211" s="75" t="e">
        <f t="shared" si="31"/>
        <v>#DIV/0!</v>
      </c>
    </row>
    <row r="212" spans="5:43">
      <c r="E212" s="30">
        <v>35</v>
      </c>
      <c r="F212" s="30">
        <v>1</v>
      </c>
      <c r="G212" s="91" t="str">
        <f t="shared" si="24"/>
        <v>35-1</v>
      </c>
      <c r="H212" s="30">
        <v>0</v>
      </c>
      <c r="I212" s="30">
        <v>24</v>
      </c>
      <c r="J212" s="92" t="str">
        <f>IF(((VLOOKUP($G212,Depth_Lookup!$A$3:$J$561,9,FALSE))-(I212/100))&gt;=0,"Good","Too Long")</f>
        <v>Good</v>
      </c>
      <c r="K212" s="93">
        <f>(VLOOKUP($G212,Depth_Lookup!$A$3:$J$561,10,FALSE))+(H212/100)</f>
        <v>65.599999999999994</v>
      </c>
      <c r="L212" s="93">
        <f>(VLOOKUP($G212,Depth_Lookup!$A$3:$J$561,10,FALSE))+(I212/100)</f>
        <v>65.839999999999989</v>
      </c>
      <c r="M212" s="34" t="s">
        <v>242</v>
      </c>
      <c r="O212" s="30" t="s">
        <v>152</v>
      </c>
      <c r="P212" s="30" t="s">
        <v>202</v>
      </c>
      <c r="Q212" s="31">
        <f>VLOOKUP(P212,'75'!$AT$3:$AU$5,2,FALSE)</f>
        <v>1</v>
      </c>
      <c r="R212" s="30">
        <v>24</v>
      </c>
      <c r="S212" s="30" t="s">
        <v>258</v>
      </c>
      <c r="T212" s="31">
        <f>VLOOKUP(S212,'75'!$AI$12:$AJ$17,2,FALSE)</f>
        <v>3</v>
      </c>
      <c r="AK212" s="89" t="e">
        <f t="shared" si="25"/>
        <v>#DIV/0!</v>
      </c>
      <c r="AL212" s="89" t="e">
        <f t="shared" si="26"/>
        <v>#DIV/0!</v>
      </c>
      <c r="AM212" s="89" t="e">
        <f t="shared" si="27"/>
        <v>#DIV/0!</v>
      </c>
      <c r="AN212" s="89" t="e">
        <f t="shared" si="28"/>
        <v>#DIV/0!</v>
      </c>
      <c r="AO212" s="89" t="e">
        <f t="shared" si="29"/>
        <v>#DIV/0!</v>
      </c>
      <c r="AP212" s="75" t="e">
        <f t="shared" si="30"/>
        <v>#DIV/0!</v>
      </c>
      <c r="AQ212" s="75" t="e">
        <f t="shared" si="31"/>
        <v>#DIV/0!</v>
      </c>
    </row>
    <row r="213" spans="5:43">
      <c r="E213" s="30">
        <v>35</v>
      </c>
      <c r="F213" s="30">
        <v>1</v>
      </c>
      <c r="G213" s="91" t="str">
        <f t="shared" si="24"/>
        <v>35-1</v>
      </c>
      <c r="H213" s="30">
        <v>24</v>
      </c>
      <c r="I213" s="30">
        <v>42</v>
      </c>
      <c r="J213" s="92" t="str">
        <f>IF(((VLOOKUP($G213,Depth_Lookup!$A$3:$J$561,9,FALSE))-(I213/100))&gt;=0,"Good","Too Long")</f>
        <v>Good</v>
      </c>
      <c r="K213" s="93">
        <f>(VLOOKUP($G213,Depth_Lookup!$A$3:$J$561,10,FALSE))+(H213/100)</f>
        <v>65.839999999999989</v>
      </c>
      <c r="L213" s="93">
        <f>(VLOOKUP($G213,Depth_Lookup!$A$3:$J$561,10,FALSE))+(I213/100)</f>
        <v>66.02</v>
      </c>
      <c r="M213" s="32" t="s">
        <v>242</v>
      </c>
      <c r="O213" s="30" t="s">
        <v>151</v>
      </c>
      <c r="P213" s="30" t="s">
        <v>202</v>
      </c>
      <c r="Q213" s="31">
        <f>VLOOKUP(P213,'75'!$AT$3:$AU$5,2,FALSE)</f>
        <v>1</v>
      </c>
      <c r="R213" s="30">
        <v>8</v>
      </c>
      <c r="S213" s="30" t="s">
        <v>259</v>
      </c>
      <c r="T213" s="31">
        <f>VLOOKUP(S213,'75'!$AI$12:$AJ$17,2,FALSE)</f>
        <v>4</v>
      </c>
      <c r="AB213" s="35" t="s">
        <v>1174</v>
      </c>
      <c r="AG213" s="30">
        <v>40</v>
      </c>
      <c r="AH213" s="30">
        <v>90</v>
      </c>
      <c r="AI213" s="30">
        <v>45</v>
      </c>
      <c r="AJ213" s="30">
        <v>180</v>
      </c>
      <c r="AK213" s="89">
        <f t="shared" si="25"/>
        <v>-40</v>
      </c>
      <c r="AL213" s="89">
        <f t="shared" si="26"/>
        <v>320</v>
      </c>
      <c r="AM213" s="89">
        <f t="shared" si="27"/>
        <v>37.453719557105146</v>
      </c>
      <c r="AN213" s="89">
        <f t="shared" si="28"/>
        <v>50</v>
      </c>
      <c r="AO213" s="89">
        <f t="shared" si="29"/>
        <v>52.546280442894854</v>
      </c>
      <c r="AP213" s="75">
        <f t="shared" si="30"/>
        <v>140</v>
      </c>
      <c r="AQ213" s="75">
        <f t="shared" si="31"/>
        <v>52.546280442894854</v>
      </c>
    </row>
    <row r="214" spans="5:43">
      <c r="E214" s="30">
        <v>35</v>
      </c>
      <c r="F214" s="30">
        <v>1</v>
      </c>
      <c r="G214" s="91" t="str">
        <f t="shared" si="24"/>
        <v>35-1</v>
      </c>
      <c r="H214" s="30">
        <v>42</v>
      </c>
      <c r="I214" s="30">
        <v>62</v>
      </c>
      <c r="J214" s="92" t="str">
        <f>IF(((VLOOKUP($G214,Depth_Lookup!$A$3:$J$561,9,FALSE))-(I214/100))&gt;=0,"Good","Too Long")</f>
        <v>Good</v>
      </c>
      <c r="K214" s="93">
        <f>(VLOOKUP($G214,Depth_Lookup!$A$3:$J$561,10,FALSE))+(H214/100)</f>
        <v>66.02</v>
      </c>
      <c r="L214" s="93">
        <f>(VLOOKUP($G214,Depth_Lookup!$A$3:$J$561,10,FALSE))+(I214/100)</f>
        <v>66.22</v>
      </c>
      <c r="M214" s="34" t="s">
        <v>242</v>
      </c>
      <c r="O214" s="30" t="s">
        <v>152</v>
      </c>
      <c r="P214" s="30" t="s">
        <v>202</v>
      </c>
      <c r="Q214" s="31">
        <f>VLOOKUP(P214,'75'!$AT$3:$AU$5,2,FALSE)</f>
        <v>1</v>
      </c>
      <c r="R214" s="30">
        <v>20</v>
      </c>
      <c r="S214" s="30" t="s">
        <v>258</v>
      </c>
      <c r="T214" s="31">
        <f>VLOOKUP(S214,'75'!$AI$12:$AJ$17,2,FALSE)</f>
        <v>3</v>
      </c>
      <c r="AB214" s="35" t="s">
        <v>1172</v>
      </c>
      <c r="AK214" s="89" t="e">
        <f t="shared" si="25"/>
        <v>#DIV/0!</v>
      </c>
      <c r="AL214" s="89" t="e">
        <f t="shared" si="26"/>
        <v>#DIV/0!</v>
      </c>
      <c r="AM214" s="89" t="e">
        <f t="shared" si="27"/>
        <v>#DIV/0!</v>
      </c>
      <c r="AN214" s="89" t="e">
        <f t="shared" si="28"/>
        <v>#DIV/0!</v>
      </c>
      <c r="AO214" s="89" t="e">
        <f t="shared" si="29"/>
        <v>#DIV/0!</v>
      </c>
      <c r="AP214" s="75" t="e">
        <f t="shared" si="30"/>
        <v>#DIV/0!</v>
      </c>
      <c r="AQ214" s="75" t="e">
        <f t="shared" si="31"/>
        <v>#DIV/0!</v>
      </c>
    </row>
    <row r="215" spans="5:43" hidden="1">
      <c r="E215" s="30">
        <v>35</v>
      </c>
      <c r="F215" s="30">
        <v>2</v>
      </c>
      <c r="G215" s="91" t="str">
        <f t="shared" si="24"/>
        <v>35-2</v>
      </c>
      <c r="H215" s="30">
        <v>0</v>
      </c>
      <c r="I215" s="30">
        <v>69</v>
      </c>
      <c r="J215" s="92" t="str">
        <f>IF(((VLOOKUP($G215,Depth_Lookup!$A$3:$J$561,9,FALSE))-(I215/100))&gt;=0,"Good","Too Long")</f>
        <v>Good</v>
      </c>
      <c r="K215" s="93">
        <f>(VLOOKUP($G215,Depth_Lookup!$A$3:$J$561,10,FALSE))+(H215/100)</f>
        <v>66.239999999999995</v>
      </c>
      <c r="L215" s="93">
        <f>(VLOOKUP($G215,Depth_Lookup!$A$3:$J$561,10,FALSE))+(I215/100)</f>
        <v>66.929999999999993</v>
      </c>
      <c r="M215" s="34" t="s">
        <v>242</v>
      </c>
      <c r="O215" s="30" t="s">
        <v>153</v>
      </c>
      <c r="P215" s="30" t="s">
        <v>202</v>
      </c>
      <c r="Q215" s="31">
        <f>VLOOKUP(P215,'75'!$AT$3:$AU$5,2,FALSE)</f>
        <v>1</v>
      </c>
      <c r="R215" s="30">
        <v>69</v>
      </c>
      <c r="S215" s="30" t="s">
        <v>159</v>
      </c>
      <c r="T215" s="31">
        <f>VLOOKUP(S215,'75'!$AI$12:$AJ$17,2,FALSE)</f>
        <v>2</v>
      </c>
      <c r="AB215" s="35" t="s">
        <v>1175</v>
      </c>
      <c r="AK215" s="89" t="e">
        <f t="shared" si="25"/>
        <v>#DIV/0!</v>
      </c>
      <c r="AL215" s="89" t="e">
        <f t="shared" si="26"/>
        <v>#DIV/0!</v>
      </c>
      <c r="AM215" s="89" t="e">
        <f t="shared" si="27"/>
        <v>#DIV/0!</v>
      </c>
      <c r="AN215" s="89" t="e">
        <f t="shared" si="28"/>
        <v>#DIV/0!</v>
      </c>
      <c r="AO215" s="89" t="e">
        <f t="shared" si="29"/>
        <v>#DIV/0!</v>
      </c>
      <c r="AP215" s="75" t="e">
        <f t="shared" si="30"/>
        <v>#DIV/0!</v>
      </c>
      <c r="AQ215" s="75" t="e">
        <f t="shared" si="31"/>
        <v>#DIV/0!</v>
      </c>
    </row>
    <row r="216" spans="5:43">
      <c r="E216" s="30">
        <v>35</v>
      </c>
      <c r="F216" s="30">
        <v>3</v>
      </c>
      <c r="G216" s="91" t="str">
        <f t="shared" si="24"/>
        <v>35-3</v>
      </c>
      <c r="H216" s="30">
        <v>0</v>
      </c>
      <c r="I216" s="30">
        <v>5</v>
      </c>
      <c r="J216" s="92" t="str">
        <f>IF(((VLOOKUP($G216,Depth_Lookup!$A$3:$J$561,9,FALSE))-(I216/100))&gt;=0,"Good","Too Long")</f>
        <v>Good</v>
      </c>
      <c r="K216" s="93">
        <f>(VLOOKUP($G216,Depth_Lookup!$A$3:$J$561,10,FALSE))+(H216/100)</f>
        <v>66.94</v>
      </c>
      <c r="L216" s="93">
        <f>(VLOOKUP($G216,Depth_Lookup!$A$3:$J$561,10,FALSE))+(I216/100)</f>
        <v>66.989999999999995</v>
      </c>
      <c r="M216" s="34" t="s">
        <v>242</v>
      </c>
      <c r="O216" s="30" t="s">
        <v>152</v>
      </c>
      <c r="P216" s="30" t="s">
        <v>202</v>
      </c>
      <c r="Q216" s="31">
        <f>VLOOKUP(P216,'75'!$AT$3:$AU$5,2,FALSE)</f>
        <v>1</v>
      </c>
      <c r="R216" s="30">
        <v>5</v>
      </c>
      <c r="S216" s="30" t="s">
        <v>258</v>
      </c>
      <c r="T216" s="31">
        <f>VLOOKUP(S216,'75'!$AI$12:$AJ$17,2,FALSE)</f>
        <v>3</v>
      </c>
      <c r="AB216" s="35" t="s">
        <v>1176</v>
      </c>
      <c r="AK216" s="89" t="e">
        <f t="shared" si="25"/>
        <v>#DIV/0!</v>
      </c>
      <c r="AL216" s="89" t="e">
        <f t="shared" si="26"/>
        <v>#DIV/0!</v>
      </c>
      <c r="AM216" s="89" t="e">
        <f t="shared" si="27"/>
        <v>#DIV/0!</v>
      </c>
      <c r="AN216" s="89" t="e">
        <f t="shared" si="28"/>
        <v>#DIV/0!</v>
      </c>
      <c r="AO216" s="89" t="e">
        <f t="shared" si="29"/>
        <v>#DIV/0!</v>
      </c>
      <c r="AP216" s="75" t="e">
        <f t="shared" si="30"/>
        <v>#DIV/0!</v>
      </c>
      <c r="AQ216" s="75" t="e">
        <f t="shared" si="31"/>
        <v>#DIV/0!</v>
      </c>
    </row>
    <row r="217" spans="5:43" hidden="1">
      <c r="E217" s="30">
        <v>35</v>
      </c>
      <c r="F217" s="30">
        <v>3</v>
      </c>
      <c r="G217" s="91" t="str">
        <f t="shared" si="24"/>
        <v>35-3</v>
      </c>
      <c r="H217" s="30">
        <v>5</v>
      </c>
      <c r="I217" s="30">
        <v>40</v>
      </c>
      <c r="J217" s="92" t="str">
        <f>IF(((VLOOKUP($G217,Depth_Lookup!$A$3:$J$561,9,FALSE))-(I217/100))&gt;=0,"Good","Too Long")</f>
        <v>Good</v>
      </c>
      <c r="K217" s="93">
        <f>(VLOOKUP($G217,Depth_Lookup!$A$3:$J$561,10,FALSE))+(H217/100)</f>
        <v>66.989999999999995</v>
      </c>
      <c r="L217" s="93">
        <f>(VLOOKUP($G217,Depth_Lookup!$A$3:$J$561,10,FALSE))+(I217/100)</f>
        <v>67.34</v>
      </c>
      <c r="M217" s="34" t="s">
        <v>242</v>
      </c>
      <c r="O217" s="30" t="s">
        <v>153</v>
      </c>
      <c r="P217" s="30" t="s">
        <v>202</v>
      </c>
      <c r="Q217" s="31">
        <f>VLOOKUP(P217,'75'!$AT$3:$AU$5,2,FALSE)</f>
        <v>1</v>
      </c>
      <c r="R217" s="30">
        <v>0.1</v>
      </c>
      <c r="S217" s="30" t="s">
        <v>159</v>
      </c>
      <c r="T217" s="31">
        <f>VLOOKUP(S217,'75'!$AI$12:$AJ$17,2,FALSE)</f>
        <v>2</v>
      </c>
      <c r="AB217" s="35" t="s">
        <v>1177</v>
      </c>
      <c r="AE217" s="30">
        <v>330</v>
      </c>
      <c r="AF217" s="30">
        <v>0</v>
      </c>
      <c r="AG217" s="30">
        <v>89</v>
      </c>
      <c r="AH217" s="30">
        <v>270</v>
      </c>
      <c r="AI217" s="30">
        <v>0.01</v>
      </c>
      <c r="AJ217" s="30">
        <v>30</v>
      </c>
      <c r="AK217" s="89">
        <f t="shared" si="25"/>
        <v>120.00015116506785</v>
      </c>
      <c r="AL217" s="89">
        <f t="shared" si="26"/>
        <v>120.00015116506785</v>
      </c>
      <c r="AM217" s="89">
        <f t="shared" si="27"/>
        <v>0.86604606831857345</v>
      </c>
      <c r="AN217" s="89">
        <f t="shared" si="28"/>
        <v>210.00015116506785</v>
      </c>
      <c r="AO217" s="89">
        <f t="shared" si="29"/>
        <v>89.133953931681432</v>
      </c>
      <c r="AP217" s="75">
        <f t="shared" si="30"/>
        <v>300.00015116506785</v>
      </c>
      <c r="AQ217" s="75">
        <f t="shared" si="31"/>
        <v>89.133953931681432</v>
      </c>
    </row>
    <row r="218" spans="5:43" hidden="1">
      <c r="E218" s="30">
        <v>35</v>
      </c>
      <c r="F218" s="30">
        <v>3</v>
      </c>
      <c r="G218" s="91" t="str">
        <f t="shared" si="24"/>
        <v>35-3</v>
      </c>
      <c r="H218" s="30">
        <v>40</v>
      </c>
      <c r="I218" s="30">
        <v>62</v>
      </c>
      <c r="J218" s="92" t="str">
        <f>IF(((VLOOKUP($G218,Depth_Lookup!$A$3:$J$561,9,FALSE))-(I218/100))&gt;=0,"Good","Too Long")</f>
        <v>Good</v>
      </c>
      <c r="K218" s="93">
        <f>(VLOOKUP($G218,Depth_Lookup!$A$3:$J$561,10,FALSE))+(H218/100)</f>
        <v>67.34</v>
      </c>
      <c r="L218" s="93">
        <f>(VLOOKUP($G218,Depth_Lookup!$A$3:$J$561,10,FALSE))+(I218/100)</f>
        <v>67.56</v>
      </c>
      <c r="M218" s="34" t="s">
        <v>242</v>
      </c>
      <c r="O218" s="30" t="s">
        <v>153</v>
      </c>
      <c r="P218" s="30" t="s">
        <v>202</v>
      </c>
      <c r="Q218" s="31">
        <f>VLOOKUP(P218,'75'!$AT$3:$AU$5,2,FALSE)</f>
        <v>1</v>
      </c>
      <c r="R218" s="30">
        <v>22</v>
      </c>
      <c r="S218" s="30" t="s">
        <v>159</v>
      </c>
      <c r="T218" s="31">
        <f>VLOOKUP(S218,'75'!$AI$12:$AJ$17,2,FALSE)</f>
        <v>2</v>
      </c>
      <c r="AB218" s="35" t="s">
        <v>1178</v>
      </c>
      <c r="AK218" s="89" t="e">
        <f t="shared" si="25"/>
        <v>#DIV/0!</v>
      </c>
      <c r="AL218" s="89" t="e">
        <f t="shared" si="26"/>
        <v>#DIV/0!</v>
      </c>
      <c r="AM218" s="89" t="e">
        <f t="shared" si="27"/>
        <v>#DIV/0!</v>
      </c>
      <c r="AN218" s="89" t="e">
        <f t="shared" si="28"/>
        <v>#DIV/0!</v>
      </c>
      <c r="AO218" s="89" t="e">
        <f t="shared" si="29"/>
        <v>#DIV/0!</v>
      </c>
      <c r="AP218" s="75" t="e">
        <f t="shared" si="30"/>
        <v>#DIV/0!</v>
      </c>
      <c r="AQ218" s="75" t="e">
        <f t="shared" si="31"/>
        <v>#DIV/0!</v>
      </c>
    </row>
    <row r="219" spans="5:43" hidden="1">
      <c r="E219" s="30">
        <v>36</v>
      </c>
      <c r="F219" s="30">
        <v>1</v>
      </c>
      <c r="G219" s="91" t="str">
        <f t="shared" si="24"/>
        <v>36-1</v>
      </c>
      <c r="H219" s="30">
        <v>0</v>
      </c>
      <c r="I219" s="30">
        <v>65</v>
      </c>
      <c r="J219" s="92" t="str">
        <f>IF(((VLOOKUP($G219,Depth_Lookup!$A$3:$J$561,9,FALSE))-(I219/100))&gt;=0,"Good","Too Long")</f>
        <v>Good</v>
      </c>
      <c r="K219" s="93">
        <f>(VLOOKUP($G219,Depth_Lookup!$A$3:$J$561,10,FALSE))+(H219/100)</f>
        <v>67.599999999999994</v>
      </c>
      <c r="L219" s="93">
        <f>(VLOOKUP($G219,Depth_Lookup!$A$3:$J$561,10,FALSE))+(I219/100)</f>
        <v>68.25</v>
      </c>
      <c r="M219" s="34" t="s">
        <v>242</v>
      </c>
      <c r="O219" s="30" t="s">
        <v>153</v>
      </c>
      <c r="P219" s="30" t="s">
        <v>202</v>
      </c>
      <c r="Q219" s="31">
        <f>VLOOKUP(P219,'75'!$AT$3:$AU$5,2,FALSE)</f>
        <v>1</v>
      </c>
      <c r="R219" s="30">
        <v>65</v>
      </c>
      <c r="S219" s="30" t="s">
        <v>159</v>
      </c>
      <c r="T219" s="31">
        <f>VLOOKUP(S219,'75'!$AI$12:$AJ$17,2,FALSE)</f>
        <v>2</v>
      </c>
      <c r="AB219" s="35" t="s">
        <v>1178</v>
      </c>
      <c r="AK219" s="89" t="e">
        <f t="shared" si="25"/>
        <v>#DIV/0!</v>
      </c>
      <c r="AL219" s="89" t="e">
        <f t="shared" si="26"/>
        <v>#DIV/0!</v>
      </c>
      <c r="AM219" s="89" t="e">
        <f t="shared" si="27"/>
        <v>#DIV/0!</v>
      </c>
      <c r="AN219" s="89" t="e">
        <f t="shared" si="28"/>
        <v>#DIV/0!</v>
      </c>
      <c r="AO219" s="89" t="e">
        <f t="shared" si="29"/>
        <v>#DIV/0!</v>
      </c>
      <c r="AP219" s="75" t="e">
        <f t="shared" si="30"/>
        <v>#DIV/0!</v>
      </c>
      <c r="AQ219" s="75" t="e">
        <f t="shared" si="31"/>
        <v>#DIV/0!</v>
      </c>
    </row>
    <row r="220" spans="5:43" hidden="1">
      <c r="E220" s="30">
        <v>36</v>
      </c>
      <c r="F220" s="30">
        <v>2</v>
      </c>
      <c r="G220" s="91" t="str">
        <f t="shared" si="24"/>
        <v>36-2</v>
      </c>
      <c r="H220" s="30">
        <v>0</v>
      </c>
      <c r="I220" s="30">
        <v>15</v>
      </c>
      <c r="J220" s="92" t="str">
        <f>IF(((VLOOKUP($G220,Depth_Lookup!$A$3:$J$561,9,FALSE))-(I220/100))&gt;=0,"Good","Too Long")</f>
        <v>Good</v>
      </c>
      <c r="K220" s="93">
        <f>(VLOOKUP($G220,Depth_Lookup!$A$3:$J$561,10,FALSE))+(H220/100)</f>
        <v>68.27</v>
      </c>
      <c r="L220" s="93">
        <f>(VLOOKUP($G220,Depth_Lookup!$A$3:$J$561,10,FALSE))+(I220/100)</f>
        <v>68.42</v>
      </c>
      <c r="M220" s="34" t="s">
        <v>242</v>
      </c>
      <c r="O220" s="30" t="s">
        <v>153</v>
      </c>
      <c r="P220" s="30" t="s">
        <v>202</v>
      </c>
      <c r="Q220" s="31">
        <f>VLOOKUP(P220,'75'!$AT$3:$AU$5,2,FALSE)</f>
        <v>1</v>
      </c>
      <c r="R220" s="30">
        <v>15</v>
      </c>
      <c r="S220" s="30" t="s">
        <v>159</v>
      </c>
      <c r="T220" s="31">
        <f>VLOOKUP(S220,'75'!$AI$12:$AJ$17,2,FALSE)</f>
        <v>2</v>
      </c>
      <c r="AB220" s="35" t="s">
        <v>1178</v>
      </c>
      <c r="AK220" s="89" t="e">
        <f t="shared" si="25"/>
        <v>#DIV/0!</v>
      </c>
      <c r="AL220" s="89" t="e">
        <f t="shared" si="26"/>
        <v>#DIV/0!</v>
      </c>
      <c r="AM220" s="89" t="e">
        <f t="shared" si="27"/>
        <v>#DIV/0!</v>
      </c>
      <c r="AN220" s="89" t="e">
        <f t="shared" si="28"/>
        <v>#DIV/0!</v>
      </c>
      <c r="AO220" s="89" t="e">
        <f t="shared" si="29"/>
        <v>#DIV/0!</v>
      </c>
      <c r="AP220" s="75" t="e">
        <f t="shared" si="30"/>
        <v>#DIV/0!</v>
      </c>
      <c r="AQ220" s="75" t="e">
        <f t="shared" si="31"/>
        <v>#DIV/0!</v>
      </c>
    </row>
    <row r="221" spans="5:43" hidden="1">
      <c r="E221" s="30">
        <v>36</v>
      </c>
      <c r="F221" s="30">
        <v>2</v>
      </c>
      <c r="G221" s="91" t="str">
        <f t="shared" si="24"/>
        <v>36-2</v>
      </c>
      <c r="H221" s="30">
        <v>15</v>
      </c>
      <c r="I221" s="30">
        <v>35</v>
      </c>
      <c r="J221" s="92" t="str">
        <f>IF(((VLOOKUP($G221,Depth_Lookup!$A$3:$J$561,9,FALSE))-(I221/100))&gt;=0,"Good","Too Long")</f>
        <v>Good</v>
      </c>
      <c r="K221" s="93">
        <f>(VLOOKUP($G221,Depth_Lookup!$A$3:$J$561,10,FALSE))+(H221/100)</f>
        <v>68.42</v>
      </c>
      <c r="L221" s="93">
        <f>(VLOOKUP($G221,Depth_Lookup!$A$3:$J$561,10,FALSE))+(I221/100)</f>
        <v>68.61999999999999</v>
      </c>
      <c r="M221" s="34" t="s">
        <v>246</v>
      </c>
      <c r="Q221" s="31" t="e">
        <f>VLOOKUP(P221,'75'!$AT$3:$AU$5,2,FALSE)</f>
        <v>#N/A</v>
      </c>
      <c r="R221" s="30">
        <v>0.1</v>
      </c>
      <c r="S221" s="30" t="s">
        <v>159</v>
      </c>
      <c r="T221" s="31">
        <f>VLOOKUP(S221,'75'!$AI$12:$AJ$17,2,FALSE)</f>
        <v>2</v>
      </c>
      <c r="AB221" s="35" t="s">
        <v>1179</v>
      </c>
      <c r="AG221" s="30">
        <v>58</v>
      </c>
      <c r="AH221" s="30">
        <v>90</v>
      </c>
      <c r="AI221" s="30">
        <v>40</v>
      </c>
      <c r="AJ221" s="30">
        <v>180</v>
      </c>
      <c r="AK221" s="89">
        <f t="shared" si="25"/>
        <v>-62.330735046003497</v>
      </c>
      <c r="AL221" s="89">
        <f t="shared" si="26"/>
        <v>297.6692649539965</v>
      </c>
      <c r="AM221" s="89">
        <f t="shared" si="27"/>
        <v>28.960627654362323</v>
      </c>
      <c r="AN221" s="89">
        <f t="shared" si="28"/>
        <v>27.669264953996503</v>
      </c>
      <c r="AO221" s="89">
        <f t="shared" si="29"/>
        <v>61.039372345637673</v>
      </c>
      <c r="AP221" s="75">
        <f t="shared" si="30"/>
        <v>117.6692649539965</v>
      </c>
      <c r="AQ221" s="75">
        <f t="shared" si="31"/>
        <v>61.039372345637673</v>
      </c>
    </row>
    <row r="222" spans="5:43" hidden="1">
      <c r="E222" s="30">
        <v>37</v>
      </c>
      <c r="F222" s="30">
        <v>1</v>
      </c>
      <c r="G222" s="91" t="str">
        <f t="shared" si="24"/>
        <v>37-1</v>
      </c>
      <c r="H222" s="30">
        <v>23</v>
      </c>
      <c r="I222" s="30">
        <v>30</v>
      </c>
      <c r="J222" s="92" t="str">
        <f>IF(((VLOOKUP($G222,Depth_Lookup!$A$3:$J$561,9,FALSE))-(I222/100))&gt;=0,"Good","Too Long")</f>
        <v>Good</v>
      </c>
      <c r="K222" s="93">
        <f>(VLOOKUP($G222,Depth_Lookup!$A$3:$J$561,10,FALSE))+(H222/100)</f>
        <v>68.83</v>
      </c>
      <c r="L222" s="93">
        <f>(VLOOKUP($G222,Depth_Lookup!$A$3:$J$561,10,FALSE))+(I222/100)</f>
        <v>68.899999999999991</v>
      </c>
      <c r="M222" s="34" t="s">
        <v>246</v>
      </c>
      <c r="Q222" s="31" t="e">
        <f>VLOOKUP(P222,'75'!$AT$3:$AU$5,2,FALSE)</f>
        <v>#N/A</v>
      </c>
      <c r="R222" s="30">
        <v>0.2</v>
      </c>
      <c r="S222" s="30" t="s">
        <v>158</v>
      </c>
      <c r="T222" s="31">
        <f>VLOOKUP(S222,'75'!$AI$12:$AJ$17,2,FALSE)</f>
        <v>1</v>
      </c>
      <c r="AB222" s="35" t="s">
        <v>1180</v>
      </c>
      <c r="AG222" s="30">
        <v>5</v>
      </c>
      <c r="AH222" s="30">
        <v>270</v>
      </c>
      <c r="AI222" s="30">
        <v>25</v>
      </c>
      <c r="AJ222" s="30">
        <v>180</v>
      </c>
      <c r="AK222" s="89">
        <f t="shared" si="25"/>
        <v>10.626299575261385</v>
      </c>
      <c r="AL222" s="89">
        <f t="shared" si="26"/>
        <v>10.626299575261385</v>
      </c>
      <c r="AM222" s="89">
        <f t="shared" si="27"/>
        <v>64.618280032244598</v>
      </c>
      <c r="AN222" s="89">
        <f t="shared" si="28"/>
        <v>100.62629957526138</v>
      </c>
      <c r="AO222" s="89">
        <f t="shared" si="29"/>
        <v>25.381719967755402</v>
      </c>
      <c r="AP222" s="75">
        <f t="shared" si="30"/>
        <v>190.62629957526138</v>
      </c>
      <c r="AQ222" s="75">
        <f t="shared" si="31"/>
        <v>25.381719967755402</v>
      </c>
    </row>
    <row r="223" spans="5:43" hidden="1">
      <c r="E223" s="30">
        <v>37</v>
      </c>
      <c r="F223" s="30">
        <v>1</v>
      </c>
      <c r="G223" s="91" t="str">
        <f t="shared" si="24"/>
        <v>37-1</v>
      </c>
      <c r="H223" s="30">
        <v>47</v>
      </c>
      <c r="I223" s="30">
        <v>48</v>
      </c>
      <c r="J223" s="92" t="str">
        <f>IF(((VLOOKUP($G223,Depth_Lookup!$A$3:$J$561,9,FALSE))-(I223/100))&gt;=0,"Good","Too Long")</f>
        <v>Good</v>
      </c>
      <c r="K223" s="93">
        <f>(VLOOKUP($G223,Depth_Lookup!$A$3:$J$561,10,FALSE))+(H223/100)</f>
        <v>69.069999999999993</v>
      </c>
      <c r="L223" s="93">
        <f>(VLOOKUP($G223,Depth_Lookup!$A$3:$J$561,10,FALSE))+(I223/100)</f>
        <v>69.08</v>
      </c>
      <c r="M223" s="34" t="s">
        <v>246</v>
      </c>
      <c r="Q223" s="31" t="e">
        <f>VLOOKUP(P223,'75'!$AT$3:$AU$5,2,FALSE)</f>
        <v>#N/A</v>
      </c>
      <c r="R223" s="30">
        <v>0.1</v>
      </c>
      <c r="S223" s="30" t="s">
        <v>158</v>
      </c>
      <c r="T223" s="31">
        <f>VLOOKUP(S223,'75'!$AI$12:$AJ$17,2,FALSE)</f>
        <v>1</v>
      </c>
      <c r="AK223" s="89" t="e">
        <f t="shared" si="25"/>
        <v>#DIV/0!</v>
      </c>
      <c r="AL223" s="89" t="e">
        <f t="shared" si="26"/>
        <v>#DIV/0!</v>
      </c>
      <c r="AM223" s="89" t="e">
        <f t="shared" si="27"/>
        <v>#DIV/0!</v>
      </c>
      <c r="AN223" s="89" t="e">
        <f t="shared" si="28"/>
        <v>#DIV/0!</v>
      </c>
      <c r="AO223" s="89" t="e">
        <f t="shared" si="29"/>
        <v>#DIV/0!</v>
      </c>
      <c r="AP223" s="75" t="e">
        <f t="shared" si="30"/>
        <v>#DIV/0!</v>
      </c>
      <c r="AQ223" s="75" t="e">
        <f t="shared" si="31"/>
        <v>#DIV/0!</v>
      </c>
    </row>
    <row r="224" spans="5:43" hidden="1">
      <c r="E224" s="30">
        <v>37</v>
      </c>
      <c r="F224" s="30">
        <v>1</v>
      </c>
      <c r="G224" s="91" t="str">
        <f t="shared" si="24"/>
        <v>37-1</v>
      </c>
      <c r="H224" s="30">
        <v>62</v>
      </c>
      <c r="I224" s="30">
        <v>64</v>
      </c>
      <c r="J224" s="92" t="str">
        <f>IF(((VLOOKUP($G224,Depth_Lookup!$A$3:$J$561,9,FALSE))-(I224/100))&gt;=0,"Good","Too Long")</f>
        <v>Good</v>
      </c>
      <c r="K224" s="93">
        <f>(VLOOKUP($G224,Depth_Lookup!$A$3:$J$561,10,FALSE))+(H224/100)</f>
        <v>69.22</v>
      </c>
      <c r="L224" s="93">
        <f>(VLOOKUP($G224,Depth_Lookup!$A$3:$J$561,10,FALSE))+(I224/100)</f>
        <v>69.239999999999995</v>
      </c>
      <c r="M224" s="34" t="s">
        <v>246</v>
      </c>
      <c r="Q224" s="31" t="e">
        <f>VLOOKUP(P224,'75'!$AT$3:$AU$5,2,FALSE)</f>
        <v>#N/A</v>
      </c>
      <c r="R224" s="30">
        <v>0.1</v>
      </c>
      <c r="S224" s="30" t="s">
        <v>158</v>
      </c>
      <c r="T224" s="31">
        <f>VLOOKUP(S224,'75'!$AI$12:$AJ$17,2,FALSE)</f>
        <v>1</v>
      </c>
      <c r="AK224" s="89" t="e">
        <f t="shared" si="25"/>
        <v>#DIV/0!</v>
      </c>
      <c r="AL224" s="89" t="e">
        <f t="shared" si="26"/>
        <v>#DIV/0!</v>
      </c>
      <c r="AM224" s="89" t="e">
        <f t="shared" si="27"/>
        <v>#DIV/0!</v>
      </c>
      <c r="AN224" s="89" t="e">
        <f t="shared" si="28"/>
        <v>#DIV/0!</v>
      </c>
      <c r="AO224" s="89" t="e">
        <f t="shared" si="29"/>
        <v>#DIV/0!</v>
      </c>
      <c r="AP224" s="75" t="e">
        <f t="shared" si="30"/>
        <v>#DIV/0!</v>
      </c>
      <c r="AQ224" s="75" t="e">
        <f t="shared" si="31"/>
        <v>#DIV/0!</v>
      </c>
    </row>
    <row r="225" spans="5:43" hidden="1">
      <c r="E225" s="30">
        <v>37</v>
      </c>
      <c r="F225" s="30">
        <v>2</v>
      </c>
      <c r="G225" s="91" t="str">
        <f t="shared" si="24"/>
        <v>37-2</v>
      </c>
      <c r="H225" s="30">
        <v>0</v>
      </c>
      <c r="I225" s="30">
        <v>31</v>
      </c>
      <c r="J225" s="92" t="str">
        <f>IF(((VLOOKUP($G225,Depth_Lookup!$A$3:$J$561,9,FALSE))-(I225/100))&gt;=0,"Good","Too Long")</f>
        <v>Good</v>
      </c>
      <c r="K225" s="93">
        <f>(VLOOKUP($G225,Depth_Lookup!$A$3:$J$561,10,FALSE))+(H225/100)</f>
        <v>69.394999999999996</v>
      </c>
      <c r="L225" s="93">
        <f>(VLOOKUP($G225,Depth_Lookup!$A$3:$J$561,10,FALSE))+(I225/100)</f>
        <v>69.704999999999998</v>
      </c>
      <c r="M225" s="34" t="s">
        <v>246</v>
      </c>
      <c r="Q225" s="31" t="e">
        <f>VLOOKUP(P225,'75'!$AT$3:$AU$5,2,FALSE)</f>
        <v>#N/A</v>
      </c>
      <c r="R225" s="30">
        <v>0.1</v>
      </c>
      <c r="S225" s="30" t="s">
        <v>158</v>
      </c>
      <c r="T225" s="31">
        <f>VLOOKUP(S225,'75'!$AI$12:$AJ$17,2,FALSE)</f>
        <v>1</v>
      </c>
      <c r="AK225" s="89" t="e">
        <f t="shared" si="25"/>
        <v>#DIV/0!</v>
      </c>
      <c r="AL225" s="89" t="e">
        <f t="shared" si="26"/>
        <v>#DIV/0!</v>
      </c>
      <c r="AM225" s="89" t="e">
        <f t="shared" si="27"/>
        <v>#DIV/0!</v>
      </c>
      <c r="AN225" s="89" t="e">
        <f t="shared" si="28"/>
        <v>#DIV/0!</v>
      </c>
      <c r="AO225" s="89" t="e">
        <f t="shared" si="29"/>
        <v>#DIV/0!</v>
      </c>
      <c r="AP225" s="75" t="e">
        <f t="shared" si="30"/>
        <v>#DIV/0!</v>
      </c>
      <c r="AQ225" s="75" t="e">
        <f t="shared" si="31"/>
        <v>#DIV/0!</v>
      </c>
    </row>
    <row r="226" spans="5:43">
      <c r="E226" s="30">
        <v>37</v>
      </c>
      <c r="F226" s="30">
        <v>2</v>
      </c>
      <c r="G226" s="91" t="str">
        <f t="shared" si="24"/>
        <v>37-2</v>
      </c>
      <c r="H226" s="30">
        <v>31</v>
      </c>
      <c r="I226" s="30">
        <v>94</v>
      </c>
      <c r="J226" s="92" t="str">
        <f>IF(((VLOOKUP($G226,Depth_Lookup!$A$3:$J$561,9,FALSE))-(I226/100))&gt;=0,"Good","Too Long")</f>
        <v>Good</v>
      </c>
      <c r="K226" s="93">
        <f>(VLOOKUP($G226,Depth_Lookup!$A$3:$J$561,10,FALSE))+(H226/100)</f>
        <v>69.704999999999998</v>
      </c>
      <c r="L226" s="93">
        <f>(VLOOKUP($G226,Depth_Lookup!$A$3:$J$561,10,FALSE))+(I226/100)</f>
        <v>70.334999999999994</v>
      </c>
      <c r="M226" s="34" t="s">
        <v>242</v>
      </c>
      <c r="O226" s="30" t="s">
        <v>152</v>
      </c>
      <c r="P226" s="30" t="s">
        <v>202</v>
      </c>
      <c r="Q226" s="31">
        <f>VLOOKUP(P226,'75'!$AT$3:$AU$5,2,FALSE)</f>
        <v>1</v>
      </c>
      <c r="R226" s="30">
        <v>63</v>
      </c>
      <c r="S226" s="30" t="s">
        <v>258</v>
      </c>
      <c r="T226" s="31">
        <f>VLOOKUP(S226,'75'!$AI$12:$AJ$17,2,FALSE)</f>
        <v>3</v>
      </c>
      <c r="AB226" s="35" t="s">
        <v>1181</v>
      </c>
      <c r="AK226" s="89" t="e">
        <f t="shared" si="25"/>
        <v>#DIV/0!</v>
      </c>
      <c r="AL226" s="89" t="e">
        <f t="shared" si="26"/>
        <v>#DIV/0!</v>
      </c>
      <c r="AM226" s="89" t="e">
        <f t="shared" si="27"/>
        <v>#DIV/0!</v>
      </c>
      <c r="AN226" s="89" t="e">
        <f t="shared" si="28"/>
        <v>#DIV/0!</v>
      </c>
      <c r="AO226" s="89" t="e">
        <f t="shared" si="29"/>
        <v>#DIV/0!</v>
      </c>
      <c r="AP226" s="75" t="e">
        <f t="shared" si="30"/>
        <v>#DIV/0!</v>
      </c>
      <c r="AQ226" s="75" t="e">
        <f t="shared" si="31"/>
        <v>#DIV/0!</v>
      </c>
    </row>
    <row r="227" spans="5:43" hidden="1">
      <c r="E227" s="30">
        <v>37</v>
      </c>
      <c r="F227" s="30">
        <v>3</v>
      </c>
      <c r="G227" s="91" t="str">
        <f t="shared" si="24"/>
        <v>37-3</v>
      </c>
      <c r="H227" s="30">
        <v>0</v>
      </c>
      <c r="I227" s="30">
        <v>38</v>
      </c>
      <c r="J227" s="92" t="str">
        <f>IF(((VLOOKUP($G227,Depth_Lookup!$A$3:$J$561,9,FALSE))-(I227/100))&gt;=0,"Good","Too Long")</f>
        <v>Good</v>
      </c>
      <c r="K227" s="93">
        <f>(VLOOKUP($G227,Depth_Lookup!$A$3:$J$561,10,FALSE))+(H227/100)</f>
        <v>70.355000000000004</v>
      </c>
      <c r="L227" s="93">
        <f>(VLOOKUP($G227,Depth_Lookup!$A$3:$J$561,10,FALSE))+(I227/100)</f>
        <v>70.734999999999999</v>
      </c>
      <c r="M227" s="34" t="s">
        <v>241</v>
      </c>
      <c r="Q227" s="31" t="e">
        <f>VLOOKUP(P227,'75'!$AT$3:$AU$5,2,FALSE)</f>
        <v>#N/A</v>
      </c>
      <c r="R227" s="30">
        <v>0.1</v>
      </c>
      <c r="S227" s="30" t="s">
        <v>158</v>
      </c>
      <c r="T227" s="31">
        <f>VLOOKUP(S227,'75'!$AI$12:$AJ$17,2,FALSE)</f>
        <v>1</v>
      </c>
      <c r="Y227" s="30" t="s">
        <v>1182</v>
      </c>
      <c r="AB227" s="35" t="s">
        <v>1165</v>
      </c>
      <c r="AE227" s="30">
        <v>50</v>
      </c>
      <c r="AF227" s="30">
        <v>27</v>
      </c>
      <c r="AG227" s="30">
        <v>1</v>
      </c>
      <c r="AH227" s="30">
        <v>90</v>
      </c>
      <c r="AI227" s="30">
        <v>40</v>
      </c>
      <c r="AJ227" s="30">
        <v>0</v>
      </c>
      <c r="AK227" s="89">
        <f t="shared" si="25"/>
        <v>-178.80829725792279</v>
      </c>
      <c r="AL227" s="89">
        <f t="shared" si="26"/>
        <v>181.19170274207721</v>
      </c>
      <c r="AM227" s="89">
        <f t="shared" si="27"/>
        <v>49.993896988596497</v>
      </c>
      <c r="AN227" s="89">
        <f t="shared" si="28"/>
        <v>271.19170274207721</v>
      </c>
      <c r="AO227" s="89">
        <f t="shared" si="29"/>
        <v>40.006103011403503</v>
      </c>
      <c r="AP227" s="75">
        <f t="shared" si="30"/>
        <v>1.1917027420772115</v>
      </c>
      <c r="AQ227" s="75">
        <f t="shared" si="31"/>
        <v>40.006103011403503</v>
      </c>
    </row>
    <row r="228" spans="5:43" hidden="1">
      <c r="E228" s="30">
        <v>37</v>
      </c>
      <c r="F228" s="30">
        <v>4</v>
      </c>
      <c r="G228" s="91" t="str">
        <f t="shared" si="24"/>
        <v>37-4</v>
      </c>
      <c r="H228" s="30">
        <v>0</v>
      </c>
      <c r="I228" s="30">
        <v>33</v>
      </c>
      <c r="J228" s="92" t="str">
        <f>IF(((VLOOKUP($G228,Depth_Lookup!$A$3:$J$561,9,FALSE))-(I228/100))&gt;=0,"Good","Too Long")</f>
        <v>Good</v>
      </c>
      <c r="K228" s="93">
        <f>(VLOOKUP($G228,Depth_Lookup!$A$3:$J$561,10,FALSE))+(H228/100)</f>
        <v>70.754999999999995</v>
      </c>
      <c r="L228" s="93">
        <f>(VLOOKUP($G228,Depth_Lookup!$A$3:$J$561,10,FALSE))+(I228/100)</f>
        <v>71.084999999999994</v>
      </c>
      <c r="M228" s="34" t="s">
        <v>242</v>
      </c>
      <c r="O228" s="30" t="s">
        <v>152</v>
      </c>
      <c r="P228" s="30" t="s">
        <v>202</v>
      </c>
      <c r="Q228" s="31">
        <f>VLOOKUP(P228,'75'!$AT$3:$AU$5,2,FALSE)</f>
        <v>1</v>
      </c>
      <c r="R228" s="30">
        <v>33</v>
      </c>
      <c r="S228" s="30" t="s">
        <v>159</v>
      </c>
      <c r="T228" s="31">
        <f>VLOOKUP(S228,'75'!$AI$12:$AJ$17,2,FALSE)</f>
        <v>2</v>
      </c>
      <c r="AB228" s="35" t="s">
        <v>1183</v>
      </c>
      <c r="AK228" s="89" t="e">
        <f t="shared" si="25"/>
        <v>#DIV/0!</v>
      </c>
      <c r="AL228" s="89" t="e">
        <f t="shared" si="26"/>
        <v>#DIV/0!</v>
      </c>
      <c r="AM228" s="89" t="e">
        <f t="shared" si="27"/>
        <v>#DIV/0!</v>
      </c>
      <c r="AN228" s="89" t="e">
        <f t="shared" si="28"/>
        <v>#DIV/0!</v>
      </c>
      <c r="AO228" s="89" t="e">
        <f t="shared" si="29"/>
        <v>#DIV/0!</v>
      </c>
      <c r="AP228" s="75" t="e">
        <f t="shared" si="30"/>
        <v>#DIV/0!</v>
      </c>
      <c r="AQ228" s="75" t="e">
        <f t="shared" si="31"/>
        <v>#DIV/0!</v>
      </c>
    </row>
    <row r="229" spans="5:43">
      <c r="E229" s="30">
        <v>37</v>
      </c>
      <c r="F229" s="30">
        <v>4</v>
      </c>
      <c r="G229" s="91" t="str">
        <f t="shared" si="24"/>
        <v>37-4</v>
      </c>
      <c r="H229" s="30">
        <v>33</v>
      </c>
      <c r="I229" s="30">
        <v>51</v>
      </c>
      <c r="J229" s="92" t="str">
        <f>IF(((VLOOKUP($G229,Depth_Lookup!$A$3:$J$561,9,FALSE))-(I229/100))&gt;=0,"Good","Too Long")</f>
        <v>Good</v>
      </c>
      <c r="K229" s="93">
        <f>(VLOOKUP($G229,Depth_Lookup!$A$3:$J$561,10,FALSE))+(H229/100)</f>
        <v>71.084999999999994</v>
      </c>
      <c r="L229" s="93">
        <f>(VLOOKUP($G229,Depth_Lookup!$A$3:$J$561,10,FALSE))+(I229/100)</f>
        <v>71.265000000000001</v>
      </c>
      <c r="M229" s="34" t="s">
        <v>246</v>
      </c>
      <c r="Q229" s="31" t="e">
        <f>VLOOKUP(P229,'75'!$AT$3:$AU$5,2,FALSE)</f>
        <v>#N/A</v>
      </c>
      <c r="T229" s="31" t="e">
        <f>VLOOKUP(S229,'75'!$AI$12:$AJ$17,2,FALSE)</f>
        <v>#N/A</v>
      </c>
      <c r="AG229" s="30">
        <v>50</v>
      </c>
      <c r="AH229" s="30">
        <v>90</v>
      </c>
      <c r="AI229" s="30">
        <v>0</v>
      </c>
      <c r="AJ229" s="30">
        <v>90</v>
      </c>
      <c r="AK229" s="89" t="e">
        <f t="shared" si="25"/>
        <v>#DIV/0!</v>
      </c>
      <c r="AL229" s="89" t="e">
        <f t="shared" si="26"/>
        <v>#DIV/0!</v>
      </c>
      <c r="AM229" s="89" t="e">
        <f t="shared" si="27"/>
        <v>#DIV/0!</v>
      </c>
      <c r="AN229" s="89" t="e">
        <f t="shared" si="28"/>
        <v>#DIV/0!</v>
      </c>
      <c r="AO229" s="89" t="e">
        <f t="shared" si="29"/>
        <v>#DIV/0!</v>
      </c>
      <c r="AP229" s="75" t="e">
        <f t="shared" si="30"/>
        <v>#DIV/0!</v>
      </c>
      <c r="AQ229" s="75" t="e">
        <f t="shared" si="31"/>
        <v>#DIV/0!</v>
      </c>
    </row>
    <row r="230" spans="5:43" hidden="1">
      <c r="E230" s="30">
        <v>37</v>
      </c>
      <c r="F230" s="30">
        <v>4</v>
      </c>
      <c r="G230" s="91" t="str">
        <f t="shared" si="24"/>
        <v>37-4</v>
      </c>
      <c r="H230" s="30">
        <v>51</v>
      </c>
      <c r="I230" s="30">
        <v>74</v>
      </c>
      <c r="J230" s="92" t="str">
        <f>IF(((VLOOKUP($G230,Depth_Lookup!$A$3:$J$561,9,FALSE))-(I230/100))&gt;=0,"Good","Too Long")</f>
        <v>Good</v>
      </c>
      <c r="K230" s="93">
        <f>(VLOOKUP($G230,Depth_Lookup!$A$3:$J$561,10,FALSE))+(H230/100)</f>
        <v>71.265000000000001</v>
      </c>
      <c r="L230" s="93">
        <f>(VLOOKUP($G230,Depth_Lookup!$A$3:$J$561,10,FALSE))+(I230/100)</f>
        <v>71.49499999999999</v>
      </c>
      <c r="M230" s="34" t="s">
        <v>242</v>
      </c>
      <c r="O230" s="30" t="s">
        <v>152</v>
      </c>
      <c r="P230" s="30" t="s">
        <v>202</v>
      </c>
      <c r="Q230" s="31">
        <f>VLOOKUP(P230,'75'!$AT$3:$AU$5,2,FALSE)</f>
        <v>1</v>
      </c>
      <c r="R230" s="30">
        <v>23</v>
      </c>
      <c r="S230" s="30" t="s">
        <v>159</v>
      </c>
      <c r="T230" s="31">
        <f>VLOOKUP(S230,'75'!$AI$12:$AJ$17,2,FALSE)</f>
        <v>2</v>
      </c>
      <c r="AB230" s="35" t="s">
        <v>1184</v>
      </c>
      <c r="AK230" s="89" t="e">
        <f t="shared" si="25"/>
        <v>#DIV/0!</v>
      </c>
      <c r="AL230" s="89" t="e">
        <f t="shared" si="26"/>
        <v>#DIV/0!</v>
      </c>
      <c r="AM230" s="89" t="e">
        <f t="shared" si="27"/>
        <v>#DIV/0!</v>
      </c>
      <c r="AN230" s="89" t="e">
        <f t="shared" si="28"/>
        <v>#DIV/0!</v>
      </c>
      <c r="AO230" s="89" t="e">
        <f t="shared" si="29"/>
        <v>#DIV/0!</v>
      </c>
      <c r="AP230" s="75" t="e">
        <f t="shared" si="30"/>
        <v>#DIV/0!</v>
      </c>
      <c r="AQ230" s="75" t="e">
        <f t="shared" si="31"/>
        <v>#DIV/0!</v>
      </c>
    </row>
    <row r="231" spans="5:43" hidden="1">
      <c r="E231" s="30">
        <v>38</v>
      </c>
      <c r="F231" s="30">
        <v>1</v>
      </c>
      <c r="G231" s="91" t="str">
        <f t="shared" si="24"/>
        <v>38-1</v>
      </c>
      <c r="H231" s="30">
        <v>0</v>
      </c>
      <c r="I231" s="30">
        <v>17</v>
      </c>
      <c r="J231" s="92" t="str">
        <f>IF(((VLOOKUP($G231,Depth_Lookup!$A$3:$J$561,9,FALSE))-(I231/100))&gt;=0,"Good","Too Long")</f>
        <v>Good</v>
      </c>
      <c r="K231" s="93">
        <f>(VLOOKUP($G231,Depth_Lookup!$A$3:$J$561,10,FALSE))+(H231/100)</f>
        <v>71.099999999999994</v>
      </c>
      <c r="L231" s="93">
        <f>(VLOOKUP($G231,Depth_Lookup!$A$3:$J$561,10,FALSE))+(I231/100)</f>
        <v>71.27</v>
      </c>
      <c r="M231" s="34" t="s">
        <v>241</v>
      </c>
      <c r="Q231" s="31" t="e">
        <f>VLOOKUP(P231,'75'!$AT$3:$AU$5,2,FALSE)</f>
        <v>#N/A</v>
      </c>
      <c r="R231" s="30">
        <v>0.1</v>
      </c>
      <c r="S231" s="30" t="s">
        <v>158</v>
      </c>
      <c r="T231" s="31">
        <f>VLOOKUP(S231,'75'!$AI$12:$AJ$17,2,FALSE)</f>
        <v>1</v>
      </c>
      <c r="Y231" s="30" t="s">
        <v>1166</v>
      </c>
      <c r="AB231" s="35" t="s">
        <v>1185</v>
      </c>
      <c r="AE231" s="30">
        <v>130</v>
      </c>
      <c r="AF231" s="30">
        <v>30</v>
      </c>
      <c r="AG231" s="30">
        <v>10</v>
      </c>
      <c r="AH231" s="30">
        <v>90</v>
      </c>
      <c r="AI231" s="30">
        <v>55</v>
      </c>
      <c r="AJ231" s="30">
        <v>180</v>
      </c>
      <c r="AK231" s="89">
        <f t="shared" si="25"/>
        <v>-7.0384312422178823</v>
      </c>
      <c r="AL231" s="89">
        <f t="shared" si="26"/>
        <v>352.96156875778212</v>
      </c>
      <c r="AM231" s="89">
        <f t="shared" si="27"/>
        <v>34.796630912045877</v>
      </c>
      <c r="AN231" s="89">
        <f t="shared" si="28"/>
        <v>82.961568757782118</v>
      </c>
      <c r="AO231" s="89">
        <f t="shared" si="29"/>
        <v>55.203369087954123</v>
      </c>
      <c r="AP231" s="75">
        <f t="shared" si="30"/>
        <v>172.96156875778212</v>
      </c>
      <c r="AQ231" s="75">
        <f t="shared" si="31"/>
        <v>55.203369087954123</v>
      </c>
    </row>
    <row r="232" spans="5:43" hidden="1">
      <c r="E232" s="30">
        <v>38</v>
      </c>
      <c r="F232" s="30">
        <v>1</v>
      </c>
      <c r="G232" s="91" t="str">
        <f t="shared" si="24"/>
        <v>38-1</v>
      </c>
      <c r="H232" s="30">
        <v>17</v>
      </c>
      <c r="I232" s="30">
        <v>30</v>
      </c>
      <c r="J232" s="92" t="str">
        <f>IF(((VLOOKUP($G232,Depth_Lookup!$A$3:$J$561,9,FALSE))-(I232/100))&gt;=0,"Good","Too Long")</f>
        <v>Good</v>
      </c>
      <c r="K232" s="93">
        <f>(VLOOKUP($G232,Depth_Lookup!$A$3:$J$561,10,FALSE))+(H232/100)</f>
        <v>71.27</v>
      </c>
      <c r="L232" s="93">
        <f>(VLOOKUP($G232,Depth_Lookup!$A$3:$J$561,10,FALSE))+(I232/100)</f>
        <v>71.399999999999991</v>
      </c>
      <c r="M232" s="34" t="s">
        <v>241</v>
      </c>
      <c r="Q232" s="31" t="e">
        <f>VLOOKUP(P232,'75'!$AT$3:$AU$5,2,FALSE)</f>
        <v>#N/A</v>
      </c>
      <c r="R232" s="30">
        <v>0.2</v>
      </c>
      <c r="S232" s="30" t="s">
        <v>159</v>
      </c>
      <c r="T232" s="31">
        <f>VLOOKUP(S232,'75'!$AI$12:$AJ$17,2,FALSE)</f>
        <v>2</v>
      </c>
      <c r="AK232" s="89" t="e">
        <f t="shared" si="25"/>
        <v>#DIV/0!</v>
      </c>
      <c r="AL232" s="89" t="e">
        <f t="shared" si="26"/>
        <v>#DIV/0!</v>
      </c>
      <c r="AM232" s="89" t="e">
        <f t="shared" si="27"/>
        <v>#DIV/0!</v>
      </c>
      <c r="AN232" s="89" t="e">
        <f t="shared" si="28"/>
        <v>#DIV/0!</v>
      </c>
      <c r="AO232" s="89" t="e">
        <f t="shared" si="29"/>
        <v>#DIV/0!</v>
      </c>
      <c r="AP232" s="75" t="e">
        <f t="shared" si="30"/>
        <v>#DIV/0!</v>
      </c>
      <c r="AQ232" s="75" t="e">
        <f t="shared" si="31"/>
        <v>#DIV/0!</v>
      </c>
    </row>
    <row r="233" spans="5:43" hidden="1">
      <c r="E233" s="30">
        <v>38</v>
      </c>
      <c r="F233" s="30">
        <v>1</v>
      </c>
      <c r="G233" s="91" t="str">
        <f t="shared" si="24"/>
        <v>38-1</v>
      </c>
      <c r="H233" s="30">
        <v>30</v>
      </c>
      <c r="I233" s="30">
        <v>53</v>
      </c>
      <c r="J233" s="92" t="str">
        <f>IF(((VLOOKUP($G233,Depth_Lookup!$A$3:$J$561,9,FALSE))-(I233/100))&gt;=0,"Good","Too Long")</f>
        <v>Good</v>
      </c>
      <c r="K233" s="93">
        <f>(VLOOKUP($G233,Depth_Lookup!$A$3:$J$561,10,FALSE))+(H233/100)</f>
        <v>71.399999999999991</v>
      </c>
      <c r="L233" s="93">
        <f>(VLOOKUP($G233,Depth_Lookup!$A$3:$J$561,10,FALSE))+(I233/100)</f>
        <v>71.63</v>
      </c>
      <c r="M233" s="34" t="s">
        <v>241</v>
      </c>
      <c r="Q233" s="31" t="e">
        <f>VLOOKUP(P233,'75'!$AT$3:$AU$5,2,FALSE)</f>
        <v>#N/A</v>
      </c>
      <c r="R233" s="30">
        <v>0.1</v>
      </c>
      <c r="S233" s="30" t="s">
        <v>158</v>
      </c>
      <c r="T233" s="31">
        <f>VLOOKUP(S233,'75'!$AI$12:$AJ$17,2,FALSE)</f>
        <v>1</v>
      </c>
      <c r="AB233" s="35" t="s">
        <v>1185</v>
      </c>
      <c r="AE233" s="30">
        <v>270</v>
      </c>
      <c r="AF233" s="30">
        <v>45</v>
      </c>
      <c r="AG233" s="30">
        <v>45</v>
      </c>
      <c r="AH233" s="30">
        <v>270</v>
      </c>
      <c r="AI233" s="30">
        <v>0.01</v>
      </c>
      <c r="AJ233" s="30">
        <v>0</v>
      </c>
      <c r="AK233" s="89">
        <f t="shared" si="25"/>
        <v>90.009999999999991</v>
      </c>
      <c r="AL233" s="89">
        <f t="shared" si="26"/>
        <v>90.009999999999991</v>
      </c>
      <c r="AM233" s="89">
        <f t="shared" si="27"/>
        <v>44.999999563667693</v>
      </c>
      <c r="AN233" s="89">
        <f t="shared" si="28"/>
        <v>180.01</v>
      </c>
      <c r="AO233" s="89">
        <f t="shared" si="29"/>
        <v>45.000000436332307</v>
      </c>
      <c r="AP233" s="75">
        <f t="shared" si="30"/>
        <v>270.01</v>
      </c>
      <c r="AQ233" s="75">
        <f t="shared" si="31"/>
        <v>45.000000436332307</v>
      </c>
    </row>
    <row r="234" spans="5:43" hidden="1">
      <c r="E234" s="30">
        <v>39</v>
      </c>
      <c r="F234" s="30">
        <v>1</v>
      </c>
      <c r="G234" s="91" t="str">
        <f t="shared" si="24"/>
        <v>39-1</v>
      </c>
      <c r="H234" s="30">
        <v>0</v>
      </c>
      <c r="I234" s="30">
        <v>85</v>
      </c>
      <c r="J234" s="92" t="str">
        <f>IF(((VLOOKUP($G234,Depth_Lookup!$A$3:$J$561,9,FALSE))-(I234/100))&gt;=0,"Good","Too Long")</f>
        <v>Good</v>
      </c>
      <c r="K234" s="93">
        <f>(VLOOKUP($G234,Depth_Lookup!$A$3:$J$561,10,FALSE))+(H234/100)</f>
        <v>71.599999999999994</v>
      </c>
      <c r="L234" s="93">
        <f>(VLOOKUP($G234,Depth_Lookup!$A$3:$J$561,10,FALSE))+(I234/100)</f>
        <v>72.449999999999989</v>
      </c>
      <c r="M234" s="32" t="s">
        <v>242</v>
      </c>
      <c r="O234" s="30" t="s">
        <v>152</v>
      </c>
      <c r="P234" s="30" t="s">
        <v>202</v>
      </c>
      <c r="Q234" s="31">
        <f>VLOOKUP(P234,'75'!$AT$3:$AU$5,2,FALSE)</f>
        <v>1</v>
      </c>
      <c r="R234" s="30">
        <v>0.2</v>
      </c>
      <c r="S234" s="30" t="s">
        <v>159</v>
      </c>
      <c r="T234" s="31">
        <f>VLOOKUP(S234,'75'!$AI$12:$AJ$17,2,FALSE)</f>
        <v>2</v>
      </c>
      <c r="AB234" s="35" t="s">
        <v>1186</v>
      </c>
      <c r="AE234" s="30">
        <v>8</v>
      </c>
      <c r="AF234" s="30">
        <v>50</v>
      </c>
      <c r="AG234" s="30">
        <v>10</v>
      </c>
      <c r="AH234" s="30">
        <v>90</v>
      </c>
      <c r="AI234" s="30">
        <v>50</v>
      </c>
      <c r="AJ234" s="30">
        <v>0</v>
      </c>
      <c r="AK234" s="89">
        <f t="shared" si="25"/>
        <v>-171.58380947124456</v>
      </c>
      <c r="AL234" s="89">
        <f t="shared" si="26"/>
        <v>188.41619052875544</v>
      </c>
      <c r="AM234" s="89">
        <f t="shared" si="27"/>
        <v>39.694823199359682</v>
      </c>
      <c r="AN234" s="89">
        <f t="shared" si="28"/>
        <v>278.41619052875546</v>
      </c>
      <c r="AO234" s="89">
        <f t="shared" si="29"/>
        <v>50.305176800640318</v>
      </c>
      <c r="AP234" s="75">
        <f t="shared" si="30"/>
        <v>8.4161905287554362</v>
      </c>
      <c r="AQ234" s="75">
        <f t="shared" si="31"/>
        <v>50.305176800640318</v>
      </c>
    </row>
    <row r="235" spans="5:43">
      <c r="E235" s="30">
        <v>39</v>
      </c>
      <c r="F235" s="30">
        <v>1</v>
      </c>
      <c r="G235" s="91" t="str">
        <f t="shared" si="24"/>
        <v>39-1</v>
      </c>
      <c r="H235" s="30">
        <v>55</v>
      </c>
      <c r="I235" s="30">
        <v>60</v>
      </c>
      <c r="J235" s="92" t="str">
        <f>IF(((VLOOKUP($G235,Depth_Lookup!$A$3:$J$561,9,FALSE))-(I235/100))&gt;=0,"Good","Too Long")</f>
        <v>Good</v>
      </c>
      <c r="K235" s="93">
        <f>(VLOOKUP($G235,Depth_Lookup!$A$3:$J$561,10,FALSE))+(H235/100)</f>
        <v>72.149999999999991</v>
      </c>
      <c r="L235" s="93">
        <f>(VLOOKUP($G235,Depth_Lookup!$A$3:$J$561,10,FALSE))+(I235/100)</f>
        <v>72.199999999999989</v>
      </c>
      <c r="M235" s="34" t="s">
        <v>241</v>
      </c>
      <c r="Q235" s="31" t="e">
        <f>VLOOKUP(P235,'75'!$AT$3:$AU$5,2,FALSE)</f>
        <v>#N/A</v>
      </c>
      <c r="T235" s="31" t="e">
        <f>VLOOKUP(S235,'75'!$AI$12:$AJ$17,2,FALSE)</f>
        <v>#N/A</v>
      </c>
      <c r="AB235" s="35" t="s">
        <v>1187</v>
      </c>
      <c r="AE235" s="30">
        <v>315</v>
      </c>
      <c r="AF235" s="30">
        <v>40</v>
      </c>
      <c r="AG235" s="30">
        <v>40</v>
      </c>
      <c r="AH235" s="30">
        <v>270</v>
      </c>
      <c r="AI235" s="30">
        <v>25</v>
      </c>
      <c r="AJ235" s="30">
        <v>0</v>
      </c>
      <c r="AK235" s="89">
        <f t="shared" si="25"/>
        <v>119.06197093204503</v>
      </c>
      <c r="AL235" s="89">
        <f t="shared" si="26"/>
        <v>119.06197093204503</v>
      </c>
      <c r="AM235" s="89">
        <f t="shared" si="27"/>
        <v>46.170210546330402</v>
      </c>
      <c r="AN235" s="89">
        <f t="shared" si="28"/>
        <v>209.06197093204503</v>
      </c>
      <c r="AO235" s="89">
        <f t="shared" si="29"/>
        <v>43.829789453669598</v>
      </c>
      <c r="AP235" s="75">
        <f t="shared" si="30"/>
        <v>299.06197093204503</v>
      </c>
      <c r="AQ235" s="75">
        <f t="shared" si="31"/>
        <v>43.829789453669598</v>
      </c>
    </row>
    <row r="236" spans="5:43" hidden="1">
      <c r="E236" s="30">
        <v>39</v>
      </c>
      <c r="F236" s="30">
        <v>2</v>
      </c>
      <c r="G236" s="91" t="str">
        <f t="shared" si="24"/>
        <v>39-2</v>
      </c>
      <c r="H236" s="30">
        <v>17</v>
      </c>
      <c r="I236" s="30">
        <v>74</v>
      </c>
      <c r="J236" s="92" t="str">
        <f>IF(((VLOOKUP($G236,Depth_Lookup!$A$3:$J$561,9,FALSE))-(I236/100))&gt;=0,"Good","Too Long")</f>
        <v>Good</v>
      </c>
      <c r="K236" s="93">
        <f>(VLOOKUP($G236,Depth_Lookup!$A$3:$J$561,10,FALSE))+(H236/100)</f>
        <v>72.62</v>
      </c>
      <c r="L236" s="93">
        <f>(VLOOKUP($G236,Depth_Lookup!$A$3:$J$561,10,FALSE))+(I236/100)</f>
        <v>73.19</v>
      </c>
      <c r="M236" s="34" t="s">
        <v>242</v>
      </c>
      <c r="O236" s="30" t="s">
        <v>152</v>
      </c>
      <c r="P236" s="30" t="s">
        <v>202</v>
      </c>
      <c r="Q236" s="31">
        <f>VLOOKUP(P236,'75'!$AT$3:$AU$5,2,FALSE)</f>
        <v>1</v>
      </c>
      <c r="R236" s="30">
        <v>0.2</v>
      </c>
      <c r="S236" s="30" t="s">
        <v>159</v>
      </c>
      <c r="T236" s="31">
        <f>VLOOKUP(S236,'75'!$AI$12:$AJ$17,2,FALSE)</f>
        <v>2</v>
      </c>
      <c r="AB236" s="35" t="s">
        <v>1188</v>
      </c>
      <c r="AG236" s="30">
        <v>20</v>
      </c>
      <c r="AH236" s="30">
        <v>90</v>
      </c>
      <c r="AI236" s="30">
        <v>1</v>
      </c>
      <c r="AJ236" s="30">
        <v>0</v>
      </c>
      <c r="AK236" s="89">
        <f t="shared" si="25"/>
        <v>-92.745652799509188</v>
      </c>
      <c r="AL236" s="89">
        <f t="shared" si="26"/>
        <v>267.25434720049083</v>
      </c>
      <c r="AM236" s="89">
        <f t="shared" si="27"/>
        <v>69.978839133820983</v>
      </c>
      <c r="AN236" s="89">
        <f t="shared" si="28"/>
        <v>357.25434720049083</v>
      </c>
      <c r="AO236" s="89">
        <f t="shared" si="29"/>
        <v>20.021160866179017</v>
      </c>
      <c r="AP236" s="75">
        <f t="shared" si="30"/>
        <v>87.254347200490827</v>
      </c>
      <c r="AQ236" s="75">
        <f t="shared" si="31"/>
        <v>20.021160866179017</v>
      </c>
    </row>
    <row r="237" spans="5:43">
      <c r="E237" s="30">
        <v>39</v>
      </c>
      <c r="F237" s="30">
        <v>2</v>
      </c>
      <c r="G237" s="91" t="str">
        <f t="shared" si="24"/>
        <v>39-2</v>
      </c>
      <c r="H237" s="30">
        <v>31</v>
      </c>
      <c r="I237" s="30">
        <v>35</v>
      </c>
      <c r="J237" s="92" t="str">
        <f>IF(((VLOOKUP($G237,Depth_Lookup!$A$3:$J$561,9,FALSE))-(I237/100))&gt;=0,"Good","Too Long")</f>
        <v>Good</v>
      </c>
      <c r="K237" s="93">
        <f>(VLOOKUP($G237,Depth_Lookup!$A$3:$J$561,10,FALSE))+(H237/100)</f>
        <v>72.760000000000005</v>
      </c>
      <c r="L237" s="93">
        <f>(VLOOKUP($G237,Depth_Lookup!$A$3:$J$561,10,FALSE))+(I237/100)</f>
        <v>72.8</v>
      </c>
      <c r="M237" s="34" t="s">
        <v>241</v>
      </c>
      <c r="Q237" s="31" t="e">
        <f>VLOOKUP(P237,'75'!$AT$3:$AU$5,2,FALSE)</f>
        <v>#N/A</v>
      </c>
      <c r="T237" s="31" t="e">
        <f>VLOOKUP(S237,'75'!$AI$12:$AJ$17,2,FALSE)</f>
        <v>#N/A</v>
      </c>
      <c r="AB237" s="35" t="s">
        <v>1189</v>
      </c>
      <c r="AG237" s="30">
        <v>35</v>
      </c>
      <c r="AH237" s="30">
        <v>270</v>
      </c>
      <c r="AI237" s="30">
        <v>65</v>
      </c>
      <c r="AJ237" s="30">
        <v>0</v>
      </c>
      <c r="AK237" s="89">
        <f t="shared" si="25"/>
        <v>161.91751116596504</v>
      </c>
      <c r="AL237" s="89">
        <f t="shared" si="26"/>
        <v>161.91751116596504</v>
      </c>
      <c r="AM237" s="89">
        <f t="shared" si="27"/>
        <v>23.906609472618499</v>
      </c>
      <c r="AN237" s="89">
        <f t="shared" si="28"/>
        <v>251.91751116596504</v>
      </c>
      <c r="AO237" s="89">
        <f t="shared" si="29"/>
        <v>66.093390527381501</v>
      </c>
      <c r="AP237" s="75">
        <f t="shared" si="30"/>
        <v>341.91751116596504</v>
      </c>
      <c r="AQ237" s="75">
        <f t="shared" si="31"/>
        <v>66.093390527381501</v>
      </c>
    </row>
    <row r="238" spans="5:43" hidden="1">
      <c r="E238" s="30">
        <v>39</v>
      </c>
      <c r="F238" s="30">
        <v>3</v>
      </c>
      <c r="G238" s="91" t="str">
        <f t="shared" si="24"/>
        <v>39-3</v>
      </c>
      <c r="H238" s="30">
        <v>0</v>
      </c>
      <c r="I238" s="30">
        <v>31</v>
      </c>
      <c r="J238" s="92" t="str">
        <f>IF(((VLOOKUP($G238,Depth_Lookup!$A$3:$J$561,9,FALSE))-(I238/100))&gt;=0,"Good","Too Long")</f>
        <v>Good</v>
      </c>
      <c r="K238" s="93">
        <f>(VLOOKUP($G238,Depth_Lookup!$A$3:$J$561,10,FALSE))+(H238/100)</f>
        <v>73.194999999999993</v>
      </c>
      <c r="L238" s="93">
        <f>(VLOOKUP($G238,Depth_Lookup!$A$3:$J$561,10,FALSE))+(I238/100)</f>
        <v>73.504999999999995</v>
      </c>
      <c r="M238" s="34" t="s">
        <v>242</v>
      </c>
      <c r="O238" s="30" t="s">
        <v>152</v>
      </c>
      <c r="P238" s="30" t="s">
        <v>202</v>
      </c>
      <c r="Q238" s="31">
        <f>VLOOKUP(P238,'75'!$AT$3:$AU$5,2,FALSE)</f>
        <v>1</v>
      </c>
      <c r="R238" s="30">
        <v>0.2</v>
      </c>
      <c r="S238" s="30" t="s">
        <v>159</v>
      </c>
      <c r="T238" s="31">
        <f>VLOOKUP(S238,'75'!$AI$12:$AJ$17,2,FALSE)</f>
        <v>2</v>
      </c>
      <c r="AB238" s="35" t="s">
        <v>1188</v>
      </c>
      <c r="AE238" s="30">
        <v>285</v>
      </c>
      <c r="AF238" s="30">
        <v>73</v>
      </c>
      <c r="AG238" s="30">
        <v>72</v>
      </c>
      <c r="AH238" s="30">
        <v>270</v>
      </c>
      <c r="AI238" s="30">
        <v>0</v>
      </c>
      <c r="AJ238" s="30">
        <v>15</v>
      </c>
      <c r="AK238" s="89">
        <f t="shared" si="25"/>
        <v>105</v>
      </c>
      <c r="AL238" s="89">
        <f t="shared" si="26"/>
        <v>105</v>
      </c>
      <c r="AM238" s="89">
        <f t="shared" si="27"/>
        <v>17.424377909804658</v>
      </c>
      <c r="AN238" s="89">
        <f t="shared" si="28"/>
        <v>195</v>
      </c>
      <c r="AO238" s="89">
        <f t="shared" si="29"/>
        <v>72.575622090195338</v>
      </c>
      <c r="AP238" s="75">
        <f t="shared" si="30"/>
        <v>285</v>
      </c>
      <c r="AQ238" s="75">
        <f t="shared" si="31"/>
        <v>72.575622090195338</v>
      </c>
    </row>
    <row r="239" spans="5:43">
      <c r="E239" s="30">
        <v>39</v>
      </c>
      <c r="F239" s="30">
        <v>3</v>
      </c>
      <c r="G239" s="91" t="str">
        <f t="shared" si="24"/>
        <v>39-3</v>
      </c>
      <c r="H239" s="30">
        <v>31</v>
      </c>
      <c r="I239" s="30">
        <v>66</v>
      </c>
      <c r="J239" s="92" t="str">
        <f>IF(((VLOOKUP($G239,Depth_Lookup!$A$3:$J$561,9,FALSE))-(I239/100))&gt;=0,"Good","Too Long")</f>
        <v>Good</v>
      </c>
      <c r="K239" s="93">
        <f>(VLOOKUP($G239,Depth_Lookup!$A$3:$J$561,10,FALSE))+(H239/100)</f>
        <v>73.504999999999995</v>
      </c>
      <c r="L239" s="93">
        <f>(VLOOKUP($G239,Depth_Lookup!$A$3:$J$561,10,FALSE))+(I239/100)</f>
        <v>73.85499999999999</v>
      </c>
      <c r="M239" s="34" t="s">
        <v>242</v>
      </c>
      <c r="Q239" s="31" t="e">
        <f>VLOOKUP(P239,'75'!$AT$3:$AU$5,2,FALSE)</f>
        <v>#N/A</v>
      </c>
      <c r="R239" s="30">
        <v>35</v>
      </c>
      <c r="S239" s="30" t="s">
        <v>258</v>
      </c>
      <c r="T239" s="31">
        <f>VLOOKUP(S239,'75'!$AI$12:$AJ$17,2,FALSE)</f>
        <v>3</v>
      </c>
      <c r="AB239" s="35" t="s">
        <v>1190</v>
      </c>
      <c r="AK239" s="89" t="e">
        <f t="shared" si="25"/>
        <v>#DIV/0!</v>
      </c>
      <c r="AL239" s="89" t="e">
        <f t="shared" si="26"/>
        <v>#DIV/0!</v>
      </c>
      <c r="AM239" s="89" t="e">
        <f t="shared" si="27"/>
        <v>#DIV/0!</v>
      </c>
      <c r="AN239" s="89" t="e">
        <f t="shared" si="28"/>
        <v>#DIV/0!</v>
      </c>
      <c r="AO239" s="89" t="e">
        <f t="shared" si="29"/>
        <v>#DIV/0!</v>
      </c>
      <c r="AP239" s="75" t="e">
        <f t="shared" si="30"/>
        <v>#DIV/0!</v>
      </c>
      <c r="AQ239" s="75" t="e">
        <f t="shared" si="31"/>
        <v>#DIV/0!</v>
      </c>
    </row>
    <row r="240" spans="5:43" hidden="1">
      <c r="E240" s="30">
        <v>40</v>
      </c>
      <c r="F240" s="30">
        <v>1</v>
      </c>
      <c r="G240" s="91" t="str">
        <f t="shared" si="24"/>
        <v>40-1</v>
      </c>
      <c r="H240" s="30">
        <v>6</v>
      </c>
      <c r="I240" s="30">
        <v>12</v>
      </c>
      <c r="J240" s="92" t="str">
        <f>IF(((VLOOKUP($G240,Depth_Lookup!$A$3:$J$561,9,FALSE))-(I240/100))&gt;=0,"Good","Too Long")</f>
        <v>Good</v>
      </c>
      <c r="K240" s="93">
        <f>(VLOOKUP($G240,Depth_Lookup!$A$3:$J$561,10,FALSE))+(H240/100)</f>
        <v>74.16</v>
      </c>
      <c r="L240" s="93">
        <f>(VLOOKUP($G240,Depth_Lookup!$A$3:$J$561,10,FALSE))+(I240/100)</f>
        <v>74.22</v>
      </c>
      <c r="M240" s="34" t="s">
        <v>246</v>
      </c>
      <c r="Q240" s="31" t="e">
        <f>VLOOKUP(P240,'75'!$AT$3:$AU$5,2,FALSE)</f>
        <v>#N/A</v>
      </c>
      <c r="R240" s="30">
        <v>0.1</v>
      </c>
      <c r="S240" s="30" t="s">
        <v>158</v>
      </c>
      <c r="T240" s="31">
        <f>VLOOKUP(S240,'75'!$AI$12:$AJ$17,2,FALSE)</f>
        <v>1</v>
      </c>
      <c r="AB240" s="35" t="s">
        <v>1204</v>
      </c>
      <c r="AG240" s="30">
        <v>45</v>
      </c>
      <c r="AH240" s="30">
        <v>90</v>
      </c>
      <c r="AI240" s="30">
        <v>0</v>
      </c>
      <c r="AJ240" s="30">
        <v>0</v>
      </c>
      <c r="AK240" s="89">
        <f t="shared" si="25"/>
        <v>-90</v>
      </c>
      <c r="AL240" s="89">
        <f t="shared" si="26"/>
        <v>270</v>
      </c>
      <c r="AM240" s="89">
        <f t="shared" si="27"/>
        <v>45.000000000000007</v>
      </c>
      <c r="AN240" s="89">
        <f t="shared" si="28"/>
        <v>360</v>
      </c>
      <c r="AO240" s="89">
        <f t="shared" si="29"/>
        <v>44.999999999999993</v>
      </c>
      <c r="AP240" s="75">
        <f t="shared" si="30"/>
        <v>90</v>
      </c>
      <c r="AQ240" s="75">
        <f t="shared" si="31"/>
        <v>44.999999999999993</v>
      </c>
    </row>
    <row r="241" spans="5:43" hidden="1">
      <c r="E241" s="30">
        <v>40</v>
      </c>
      <c r="F241" s="30">
        <v>1</v>
      </c>
      <c r="G241" s="91" t="str">
        <f t="shared" si="24"/>
        <v>40-1</v>
      </c>
      <c r="H241" s="30">
        <v>42</v>
      </c>
      <c r="I241" s="30">
        <v>46</v>
      </c>
      <c r="J241" s="92" t="str">
        <f>IF(((VLOOKUP($G241,Depth_Lookup!$A$3:$J$561,9,FALSE))-(I241/100))&gt;=0,"Good","Too Long")</f>
        <v>Good</v>
      </c>
      <c r="K241" s="93">
        <f>(VLOOKUP($G241,Depth_Lookup!$A$3:$J$561,10,FALSE))+(H241/100)</f>
        <v>74.52</v>
      </c>
      <c r="L241" s="93">
        <f>(VLOOKUP($G241,Depth_Lookup!$A$3:$J$561,10,FALSE))+(I241/100)</f>
        <v>74.559999999999988</v>
      </c>
      <c r="M241" s="34" t="s">
        <v>246</v>
      </c>
      <c r="Q241" s="31" t="e">
        <f>VLOOKUP(P241,'75'!$AT$3:$AU$5,2,FALSE)</f>
        <v>#N/A</v>
      </c>
      <c r="R241" s="30">
        <v>0.1</v>
      </c>
      <c r="S241" s="30" t="s">
        <v>158</v>
      </c>
      <c r="T241" s="31">
        <f>VLOOKUP(S241,'75'!$AI$12:$AJ$17,2,FALSE)</f>
        <v>1</v>
      </c>
      <c r="AB241" s="35" t="s">
        <v>1220</v>
      </c>
      <c r="AG241" s="30">
        <v>22</v>
      </c>
      <c r="AH241" s="30">
        <v>90</v>
      </c>
      <c r="AI241" s="30">
        <v>5</v>
      </c>
      <c r="AJ241" s="30">
        <v>180</v>
      </c>
      <c r="AK241" s="89">
        <f t="shared" si="25"/>
        <v>-77.781697852045781</v>
      </c>
      <c r="AL241" s="89">
        <f t="shared" si="26"/>
        <v>282.2183021479542</v>
      </c>
      <c r="AM241" s="89">
        <f t="shared" si="27"/>
        <v>67.540278263818664</v>
      </c>
      <c r="AN241" s="89">
        <f t="shared" si="28"/>
        <v>12.218302147954219</v>
      </c>
      <c r="AO241" s="89">
        <f t="shared" si="29"/>
        <v>22.459721736181336</v>
      </c>
      <c r="AP241" s="75">
        <f t="shared" si="30"/>
        <v>102.2183021479542</v>
      </c>
      <c r="AQ241" s="75">
        <f t="shared" si="31"/>
        <v>22.459721736181336</v>
      </c>
    </row>
    <row r="242" spans="5:43" hidden="1">
      <c r="E242" s="30">
        <v>41</v>
      </c>
      <c r="F242" s="30">
        <v>1</v>
      </c>
      <c r="G242" s="91" t="str">
        <f t="shared" si="24"/>
        <v>41-1</v>
      </c>
      <c r="H242" s="30">
        <v>30</v>
      </c>
      <c r="I242" s="30">
        <v>40</v>
      </c>
      <c r="J242" s="92" t="str">
        <f>IF(((VLOOKUP($G242,Depth_Lookup!$A$3:$J$561,9,FALSE))-(I242/100))&gt;=0,"Good","Too Long")</f>
        <v>Good</v>
      </c>
      <c r="K242" s="93">
        <f>(VLOOKUP($G242,Depth_Lookup!$A$3:$J$561,10,FALSE))+(H242/100)</f>
        <v>74.899999999999991</v>
      </c>
      <c r="L242" s="93">
        <f>(VLOOKUP($G242,Depth_Lookup!$A$3:$J$561,10,FALSE))+(I242/100)</f>
        <v>75</v>
      </c>
      <c r="M242" s="34" t="s">
        <v>242</v>
      </c>
      <c r="O242" s="30" t="s">
        <v>153</v>
      </c>
      <c r="P242" s="30" t="s">
        <v>202</v>
      </c>
      <c r="Q242" s="31">
        <f>VLOOKUP(P242,'75'!$AT$3:$AU$5,2,FALSE)</f>
        <v>1</v>
      </c>
      <c r="R242" s="30">
        <v>2.5</v>
      </c>
      <c r="S242" s="30" t="s">
        <v>158</v>
      </c>
      <c r="T242" s="31">
        <f>VLOOKUP(S242,'75'!$AI$12:$AJ$17,2,FALSE)</f>
        <v>1</v>
      </c>
      <c r="Y242" s="30" t="s">
        <v>1166</v>
      </c>
      <c r="AB242" s="35" t="s">
        <v>1221</v>
      </c>
      <c r="AE242" s="30">
        <v>225</v>
      </c>
      <c r="AF242" s="30">
        <v>45</v>
      </c>
      <c r="AG242" s="30">
        <v>57</v>
      </c>
      <c r="AH242" s="30">
        <v>270</v>
      </c>
      <c r="AI242" s="30">
        <v>1</v>
      </c>
      <c r="AJ242" s="30">
        <v>0.01</v>
      </c>
      <c r="AK242" s="89">
        <f t="shared" si="25"/>
        <v>90.659444431532734</v>
      </c>
      <c r="AL242" s="89">
        <f t="shared" si="26"/>
        <v>90.659444431532734</v>
      </c>
      <c r="AM242" s="89">
        <f t="shared" si="27"/>
        <v>32.99826656449472</v>
      </c>
      <c r="AN242" s="89">
        <f t="shared" si="28"/>
        <v>180.65944443153273</v>
      </c>
      <c r="AO242" s="89">
        <f t="shared" si="29"/>
        <v>57.00173343550528</v>
      </c>
      <c r="AP242" s="75">
        <f t="shared" si="30"/>
        <v>270.65944443153273</v>
      </c>
      <c r="AQ242" s="75">
        <f t="shared" si="31"/>
        <v>57.00173343550528</v>
      </c>
    </row>
    <row r="243" spans="5:43" hidden="1">
      <c r="E243" s="30">
        <v>41</v>
      </c>
      <c r="F243" s="30">
        <v>1</v>
      </c>
      <c r="G243" s="91" t="str">
        <f t="shared" si="24"/>
        <v>41-1</v>
      </c>
      <c r="H243" s="30">
        <v>62</v>
      </c>
      <c r="I243" s="30">
        <v>66</v>
      </c>
      <c r="J243" s="92" t="str">
        <f>IF(((VLOOKUP($G243,Depth_Lookup!$A$3:$J$561,9,FALSE))-(I243/100))&gt;=0,"Good","Too Long")</f>
        <v>Good</v>
      </c>
      <c r="K243" s="93">
        <f>(VLOOKUP($G243,Depth_Lookup!$A$3:$J$561,10,FALSE))+(H243/100)</f>
        <v>75.22</v>
      </c>
      <c r="L243" s="93">
        <f>(VLOOKUP($G243,Depth_Lookup!$A$3:$J$561,10,FALSE))+(I243/100)</f>
        <v>75.259999999999991</v>
      </c>
      <c r="M243" s="34" t="s">
        <v>241</v>
      </c>
      <c r="Q243" s="31" t="e">
        <f>VLOOKUP(P243,'75'!$AT$3:$AU$5,2,FALSE)</f>
        <v>#N/A</v>
      </c>
      <c r="R243" s="30">
        <v>0.1</v>
      </c>
      <c r="S243" s="30" t="s">
        <v>158</v>
      </c>
      <c r="T243" s="31">
        <f>VLOOKUP(S243,'75'!$AI$12:$AJ$17,2,FALSE)</f>
        <v>1</v>
      </c>
      <c r="Y243" s="30" t="s">
        <v>1166</v>
      </c>
      <c r="AB243" s="35" t="s">
        <v>1215</v>
      </c>
      <c r="AE243" s="30">
        <v>145</v>
      </c>
      <c r="AF243" s="30">
        <v>25</v>
      </c>
      <c r="AG243" s="30">
        <v>35</v>
      </c>
      <c r="AH243" s="30">
        <v>90</v>
      </c>
      <c r="AI243" s="30">
        <v>30</v>
      </c>
      <c r="AJ243" s="30">
        <v>180</v>
      </c>
      <c r="AK243" s="89">
        <f t="shared" si="25"/>
        <v>-50.492998762169861</v>
      </c>
      <c r="AL243" s="89">
        <f t="shared" si="26"/>
        <v>309.50700123783014</v>
      </c>
      <c r="AM243" s="89">
        <f t="shared" si="27"/>
        <v>47.775085915371314</v>
      </c>
      <c r="AN243" s="89">
        <f t="shared" si="28"/>
        <v>39.507001237830139</v>
      </c>
      <c r="AO243" s="89">
        <f t="shared" si="29"/>
        <v>42.224914084628686</v>
      </c>
      <c r="AP243" s="75">
        <f t="shared" si="30"/>
        <v>129.50700123783014</v>
      </c>
      <c r="AQ243" s="75">
        <f t="shared" si="31"/>
        <v>42.224914084628686</v>
      </c>
    </row>
    <row r="244" spans="5:43" hidden="1">
      <c r="E244" s="30">
        <v>41</v>
      </c>
      <c r="F244" s="30">
        <v>1</v>
      </c>
      <c r="G244" s="91" t="str">
        <f t="shared" si="24"/>
        <v>41-1</v>
      </c>
      <c r="H244" s="30">
        <v>48</v>
      </c>
      <c r="I244" s="30">
        <v>52</v>
      </c>
      <c r="J244" s="92" t="str">
        <f>IF(((VLOOKUP($G244,Depth_Lookup!$A$3:$J$561,9,FALSE))-(I244/100))&gt;=0,"Good","Too Long")</f>
        <v>Good</v>
      </c>
      <c r="K244" s="93">
        <f>(VLOOKUP($G244,Depth_Lookup!$A$3:$J$561,10,FALSE))+(H244/100)</f>
        <v>75.08</v>
      </c>
      <c r="L244" s="93">
        <f>(VLOOKUP($G244,Depth_Lookup!$A$3:$J$561,10,FALSE))+(I244/100)</f>
        <v>75.11999999999999</v>
      </c>
      <c r="M244" s="34" t="s">
        <v>246</v>
      </c>
      <c r="Q244" s="31" t="e">
        <f>VLOOKUP(P244,'75'!$AT$3:$AU$5,2,FALSE)</f>
        <v>#N/A</v>
      </c>
      <c r="R244" s="30">
        <v>0.1</v>
      </c>
      <c r="S244" s="30" t="s">
        <v>158</v>
      </c>
      <c r="T244" s="31">
        <f>VLOOKUP(S244,'75'!$AI$12:$AJ$17,2,FALSE)</f>
        <v>1</v>
      </c>
      <c r="AG244" s="30">
        <v>30</v>
      </c>
      <c r="AH244" s="30">
        <v>90</v>
      </c>
      <c r="AI244" s="30">
        <v>0</v>
      </c>
      <c r="AJ244" s="30">
        <v>0</v>
      </c>
      <c r="AK244" s="89">
        <f t="shared" si="25"/>
        <v>-90</v>
      </c>
      <c r="AL244" s="89">
        <f t="shared" si="26"/>
        <v>270</v>
      </c>
      <c r="AM244" s="89">
        <f t="shared" si="27"/>
        <v>60.000000000000007</v>
      </c>
      <c r="AN244" s="89">
        <f t="shared" si="28"/>
        <v>360</v>
      </c>
      <c r="AO244" s="89">
        <f t="shared" si="29"/>
        <v>29.999999999999993</v>
      </c>
      <c r="AP244" s="75">
        <f t="shared" si="30"/>
        <v>90</v>
      </c>
      <c r="AQ244" s="75">
        <f t="shared" si="31"/>
        <v>29.999999999999993</v>
      </c>
    </row>
    <row r="245" spans="5:43" hidden="1">
      <c r="E245" s="30">
        <v>41</v>
      </c>
      <c r="F245" s="30">
        <v>1</v>
      </c>
      <c r="G245" s="91" t="str">
        <f t="shared" si="24"/>
        <v>41-1</v>
      </c>
      <c r="H245" s="30">
        <v>84</v>
      </c>
      <c r="I245" s="30">
        <v>95</v>
      </c>
      <c r="J245" s="92" t="str">
        <f>IF(((VLOOKUP($G245,Depth_Lookup!$A$3:$J$561,9,FALSE))-(I245/100))&gt;=0,"Good","Too Long")</f>
        <v>Good</v>
      </c>
      <c r="K245" s="93">
        <f>(VLOOKUP($G245,Depth_Lookup!$A$3:$J$561,10,FALSE))+(H245/100)</f>
        <v>75.44</v>
      </c>
      <c r="L245" s="93">
        <f>(VLOOKUP($G245,Depth_Lookup!$A$3:$J$561,10,FALSE))+(I245/100)</f>
        <v>75.55</v>
      </c>
      <c r="M245" s="34" t="s">
        <v>241</v>
      </c>
      <c r="Q245" s="31" t="e">
        <f>VLOOKUP(P245,'75'!$AT$3:$AU$5,2,FALSE)</f>
        <v>#N/A</v>
      </c>
      <c r="R245" s="30">
        <v>2</v>
      </c>
      <c r="S245" s="30" t="s">
        <v>158</v>
      </c>
      <c r="T245" s="31">
        <f>VLOOKUP(S245,'75'!$AI$12:$AJ$17,2,FALSE)</f>
        <v>1</v>
      </c>
      <c r="Y245" s="30" t="s">
        <v>1216</v>
      </c>
      <c r="AB245" s="35" t="s">
        <v>1215</v>
      </c>
      <c r="AE245" s="30">
        <v>130</v>
      </c>
      <c r="AF245" s="30">
        <v>5</v>
      </c>
      <c r="AG245" s="30">
        <v>60</v>
      </c>
      <c r="AH245" s="30">
        <v>270</v>
      </c>
      <c r="AI245" s="30">
        <v>68</v>
      </c>
      <c r="AJ245" s="30">
        <v>180</v>
      </c>
      <c r="AK245" s="89">
        <f t="shared" si="25"/>
        <v>34.98409610727964</v>
      </c>
      <c r="AL245" s="89">
        <f t="shared" si="26"/>
        <v>34.98409610727964</v>
      </c>
      <c r="AM245" s="89">
        <f t="shared" si="27"/>
        <v>18.315742681566768</v>
      </c>
      <c r="AN245" s="89">
        <f t="shared" si="28"/>
        <v>124.98409610727964</v>
      </c>
      <c r="AO245" s="89">
        <f t="shared" si="29"/>
        <v>71.684257318433225</v>
      </c>
      <c r="AP245" s="75">
        <f t="shared" si="30"/>
        <v>214.98409610727964</v>
      </c>
      <c r="AQ245" s="75">
        <f t="shared" si="31"/>
        <v>71.684257318433225</v>
      </c>
    </row>
    <row r="246" spans="5:43" hidden="1">
      <c r="E246" s="30">
        <v>41</v>
      </c>
      <c r="F246" s="30">
        <v>2</v>
      </c>
      <c r="G246" s="91" t="str">
        <f t="shared" si="24"/>
        <v>41-2</v>
      </c>
      <c r="H246" s="30">
        <v>28</v>
      </c>
      <c r="I246" s="30">
        <v>72</v>
      </c>
      <c r="J246" s="92" t="str">
        <f>IF(((VLOOKUP($G246,Depth_Lookup!$A$3:$J$561,9,FALSE))-(I246/100))&gt;=0,"Good","Too Long")</f>
        <v>Good</v>
      </c>
      <c r="K246" s="93">
        <f>(VLOOKUP($G246,Depth_Lookup!$A$3:$J$561,10,FALSE))+(H246/100)</f>
        <v>75.84</v>
      </c>
      <c r="L246" s="93">
        <f>(VLOOKUP($G246,Depth_Lookup!$A$3:$J$561,10,FALSE))+(I246/100)</f>
        <v>76.28</v>
      </c>
      <c r="M246" s="34" t="s">
        <v>242</v>
      </c>
      <c r="O246" s="30" t="s">
        <v>153</v>
      </c>
      <c r="P246" s="30" t="s">
        <v>202</v>
      </c>
      <c r="Q246" s="31">
        <f>VLOOKUP(P246,'75'!$AT$3:$AU$5,2,FALSE)</f>
        <v>1</v>
      </c>
      <c r="R246" s="30">
        <v>1</v>
      </c>
      <c r="S246" s="30" t="s">
        <v>158</v>
      </c>
      <c r="T246" s="31">
        <f>VLOOKUP(S246,'75'!$AI$12:$AJ$17,2,FALSE)</f>
        <v>1</v>
      </c>
      <c r="AB246" s="35" t="s">
        <v>1222</v>
      </c>
      <c r="AG246" s="30">
        <v>87</v>
      </c>
      <c r="AH246" s="30">
        <v>90</v>
      </c>
      <c r="AI246" s="30">
        <v>80</v>
      </c>
      <c r="AJ246" s="30">
        <v>0</v>
      </c>
      <c r="AK246" s="89">
        <f t="shared" si="25"/>
        <v>-106.55296453948537</v>
      </c>
      <c r="AL246" s="89">
        <f t="shared" si="26"/>
        <v>253.44703546051463</v>
      </c>
      <c r="AM246" s="89">
        <f t="shared" si="27"/>
        <v>2.8758835579290323</v>
      </c>
      <c r="AN246" s="89">
        <f t="shared" si="28"/>
        <v>343.4470354605146</v>
      </c>
      <c r="AO246" s="89">
        <f t="shared" si="29"/>
        <v>87.124116442070971</v>
      </c>
      <c r="AP246" s="75">
        <f t="shared" si="30"/>
        <v>73.447035460514627</v>
      </c>
      <c r="AQ246" s="75">
        <f t="shared" si="31"/>
        <v>87.124116442070971</v>
      </c>
    </row>
    <row r="247" spans="5:43" hidden="1">
      <c r="E247" s="30">
        <v>41</v>
      </c>
      <c r="F247" s="30">
        <v>3</v>
      </c>
      <c r="G247" s="91" t="str">
        <f t="shared" si="24"/>
        <v>41-3</v>
      </c>
      <c r="H247" s="30">
        <v>0</v>
      </c>
      <c r="I247" s="30">
        <v>11</v>
      </c>
      <c r="J247" s="92" t="str">
        <f>IF(((VLOOKUP($G247,Depth_Lookup!$A$3:$J$561,9,FALSE))-(I247/100))&gt;=0,"Good","Too Long")</f>
        <v>Good</v>
      </c>
      <c r="K247" s="93">
        <f>(VLOOKUP($G247,Depth_Lookup!$A$3:$J$561,10,FALSE))+(H247/100)</f>
        <v>76.284999999999997</v>
      </c>
      <c r="L247" s="93">
        <f>(VLOOKUP($G247,Depth_Lookup!$A$3:$J$561,10,FALSE))+(I247/100)</f>
        <v>76.394999999999996</v>
      </c>
      <c r="M247" s="34" t="s">
        <v>242</v>
      </c>
      <c r="O247" s="30" t="s">
        <v>153</v>
      </c>
      <c r="P247" s="30" t="s">
        <v>202</v>
      </c>
      <c r="Q247" s="31">
        <f>VLOOKUP(P247,'75'!$AT$3:$AU$5,2,FALSE)</f>
        <v>1</v>
      </c>
      <c r="R247" s="30">
        <v>5</v>
      </c>
      <c r="S247" s="30" t="s">
        <v>159</v>
      </c>
      <c r="T247" s="31">
        <f>VLOOKUP(S247,'75'!$AI$12:$AJ$17,2,FALSE)</f>
        <v>2</v>
      </c>
      <c r="X247" s="30" t="s">
        <v>1224</v>
      </c>
      <c r="AB247" s="35" t="s">
        <v>1223</v>
      </c>
      <c r="AG247" s="30">
        <v>50</v>
      </c>
      <c r="AH247" s="30">
        <v>270</v>
      </c>
      <c r="AI247" s="30">
        <v>10</v>
      </c>
      <c r="AJ247" s="30">
        <v>0</v>
      </c>
      <c r="AK247" s="89">
        <f t="shared" si="25"/>
        <v>98.416190528755465</v>
      </c>
      <c r="AL247" s="89">
        <f t="shared" si="26"/>
        <v>98.416190528755465</v>
      </c>
      <c r="AM247" s="89">
        <f t="shared" si="27"/>
        <v>39.694823199359682</v>
      </c>
      <c r="AN247" s="89">
        <f t="shared" si="28"/>
        <v>188.41619052875546</v>
      </c>
      <c r="AO247" s="89">
        <f t="shared" si="29"/>
        <v>50.305176800640318</v>
      </c>
      <c r="AP247" s="75">
        <f t="shared" si="30"/>
        <v>278.41619052875546</v>
      </c>
      <c r="AQ247" s="75">
        <f t="shared" si="31"/>
        <v>50.305176800640318</v>
      </c>
    </row>
    <row r="248" spans="5:43" hidden="1">
      <c r="E248" s="30">
        <v>41</v>
      </c>
      <c r="F248" s="30">
        <v>4</v>
      </c>
      <c r="G248" s="91" t="str">
        <f t="shared" si="24"/>
        <v>41-4</v>
      </c>
      <c r="H248" s="30">
        <v>0</v>
      </c>
      <c r="I248" s="30">
        <v>3</v>
      </c>
      <c r="J248" s="92" t="str">
        <f>IF(((VLOOKUP($G248,Depth_Lookup!$A$3:$J$561,9,FALSE))-(I248/100))&gt;=0,"Good","Too Long")</f>
        <v>Good</v>
      </c>
      <c r="K248" s="93">
        <f>(VLOOKUP($G248,Depth_Lookup!$A$3:$J$561,10,FALSE))+(H248/100)</f>
        <v>76.875</v>
      </c>
      <c r="L248" s="93">
        <f>(VLOOKUP($G248,Depth_Lookup!$A$3:$J$561,10,FALSE))+(I248/100)</f>
        <v>76.905000000000001</v>
      </c>
      <c r="M248" s="34" t="s">
        <v>246</v>
      </c>
      <c r="Q248" s="31" t="e">
        <f>VLOOKUP(P248,'75'!$AT$3:$AU$5,2,FALSE)</f>
        <v>#N/A</v>
      </c>
      <c r="R248" s="30">
        <v>1</v>
      </c>
      <c r="S248" s="30" t="s">
        <v>158</v>
      </c>
      <c r="T248" s="31">
        <f>VLOOKUP(S248,'75'!$AI$12:$AJ$17,2,FALSE)</f>
        <v>1</v>
      </c>
      <c r="AB248" s="35" t="s">
        <v>1220</v>
      </c>
      <c r="AG248" s="30">
        <v>25</v>
      </c>
      <c r="AH248" s="30">
        <v>90</v>
      </c>
      <c r="AI248" s="30">
        <v>18</v>
      </c>
      <c r="AJ248" s="30">
        <v>180</v>
      </c>
      <c r="AK248" s="89">
        <f t="shared" si="25"/>
        <v>-55.131504054694119</v>
      </c>
      <c r="AL248" s="89">
        <f t="shared" si="26"/>
        <v>304.86849594530588</v>
      </c>
      <c r="AM248" s="89">
        <f t="shared" si="27"/>
        <v>60.388497015357707</v>
      </c>
      <c r="AN248" s="89">
        <f t="shared" si="28"/>
        <v>34.868495945305881</v>
      </c>
      <c r="AO248" s="89">
        <f t="shared" si="29"/>
        <v>29.611502984642293</v>
      </c>
      <c r="AP248" s="75">
        <f t="shared" si="30"/>
        <v>124.86849594530588</v>
      </c>
      <c r="AQ248" s="75">
        <f t="shared" si="31"/>
        <v>29.611502984642293</v>
      </c>
    </row>
    <row r="249" spans="5:43" hidden="1">
      <c r="E249" s="30">
        <v>41</v>
      </c>
      <c r="F249" s="30">
        <v>4</v>
      </c>
      <c r="G249" s="91" t="str">
        <f t="shared" si="24"/>
        <v>41-4</v>
      </c>
      <c r="H249" s="30">
        <v>2</v>
      </c>
      <c r="I249" s="30">
        <v>9</v>
      </c>
      <c r="J249" s="92" t="str">
        <f>IF(((VLOOKUP($G249,Depth_Lookup!$A$3:$J$561,9,FALSE))-(I249/100))&gt;=0,"Good","Too Long")</f>
        <v>Good</v>
      </c>
      <c r="K249" s="93">
        <f>(VLOOKUP($G249,Depth_Lookup!$A$3:$J$561,10,FALSE))+(H249/100)</f>
        <v>76.894999999999996</v>
      </c>
      <c r="L249" s="93">
        <f>(VLOOKUP($G249,Depth_Lookup!$A$3:$J$561,10,FALSE))+(I249/100)</f>
        <v>76.965000000000003</v>
      </c>
      <c r="M249" s="34" t="s">
        <v>241</v>
      </c>
      <c r="Q249" s="31" t="e">
        <f>VLOOKUP(P249,'75'!$AT$3:$AU$5,2,FALSE)</f>
        <v>#N/A</v>
      </c>
      <c r="R249" s="30">
        <v>1</v>
      </c>
      <c r="S249" s="30" t="s">
        <v>158</v>
      </c>
      <c r="T249" s="31">
        <f>VLOOKUP(S249,'75'!$AI$12:$AJ$17,2,FALSE)</f>
        <v>1</v>
      </c>
      <c r="Y249" s="30" t="s">
        <v>1166</v>
      </c>
      <c r="AB249" s="35" t="s">
        <v>1215</v>
      </c>
      <c r="AE249" s="30">
        <v>355</v>
      </c>
      <c r="AF249" s="30">
        <v>30</v>
      </c>
      <c r="AG249" s="30">
        <v>42</v>
      </c>
      <c r="AH249" s="30">
        <v>270</v>
      </c>
      <c r="AI249" s="30">
        <v>30</v>
      </c>
      <c r="AJ249" s="30">
        <v>0</v>
      </c>
      <c r="AK249" s="89">
        <f t="shared" si="25"/>
        <v>122.66849756724696</v>
      </c>
      <c r="AL249" s="89">
        <f t="shared" si="26"/>
        <v>122.66849756724696</v>
      </c>
      <c r="AM249" s="89">
        <f t="shared" si="27"/>
        <v>43.073679199813114</v>
      </c>
      <c r="AN249" s="89">
        <f t="shared" si="28"/>
        <v>212.66849756724696</v>
      </c>
      <c r="AO249" s="89">
        <f t="shared" si="29"/>
        <v>46.926320800186886</v>
      </c>
      <c r="AP249" s="75">
        <f t="shared" si="30"/>
        <v>302.66849756724696</v>
      </c>
      <c r="AQ249" s="75">
        <f t="shared" si="31"/>
        <v>46.926320800186886</v>
      </c>
    </row>
    <row r="250" spans="5:43" hidden="1">
      <c r="E250" s="30">
        <v>41</v>
      </c>
      <c r="F250" s="30">
        <v>4</v>
      </c>
      <c r="G250" s="91" t="str">
        <f t="shared" si="24"/>
        <v>41-4</v>
      </c>
      <c r="H250" s="30">
        <v>26</v>
      </c>
      <c r="I250" s="30">
        <v>31</v>
      </c>
      <c r="J250" s="92" t="str">
        <f>IF(((VLOOKUP($G250,Depth_Lookup!$A$3:$J$561,9,FALSE))-(I250/100))&gt;=0,"Good","Too Long")</f>
        <v>Good</v>
      </c>
      <c r="K250" s="93">
        <f>(VLOOKUP($G250,Depth_Lookup!$A$3:$J$561,10,FALSE))+(H250/100)</f>
        <v>77.135000000000005</v>
      </c>
      <c r="L250" s="93">
        <f>(VLOOKUP($G250,Depth_Lookup!$A$3:$J$561,10,FALSE))+(I250/100)</f>
        <v>77.185000000000002</v>
      </c>
      <c r="M250" s="34" t="s">
        <v>246</v>
      </c>
      <c r="Q250" s="31" t="e">
        <f>VLOOKUP(P250,'75'!$AT$3:$AU$5,2,FALSE)</f>
        <v>#N/A</v>
      </c>
      <c r="R250" s="30">
        <v>0.2</v>
      </c>
      <c r="S250" s="30" t="s">
        <v>158</v>
      </c>
      <c r="T250" s="31">
        <f>VLOOKUP(S250,'75'!$AI$12:$AJ$17,2,FALSE)</f>
        <v>1</v>
      </c>
      <c r="AB250" s="35" t="s">
        <v>1220</v>
      </c>
      <c r="AE250" s="30">
        <v>0</v>
      </c>
      <c r="AF250" s="30">
        <v>0</v>
      </c>
      <c r="AG250" s="30">
        <v>38</v>
      </c>
      <c r="AH250" s="30">
        <v>270</v>
      </c>
      <c r="AI250" s="30">
        <v>0</v>
      </c>
      <c r="AJ250" s="30">
        <v>0</v>
      </c>
      <c r="AK250" s="89">
        <f t="shared" si="25"/>
        <v>90</v>
      </c>
      <c r="AL250" s="89">
        <f t="shared" si="26"/>
        <v>90</v>
      </c>
      <c r="AM250" s="89">
        <f t="shared" si="27"/>
        <v>52</v>
      </c>
      <c r="AN250" s="89">
        <f t="shared" si="28"/>
        <v>180</v>
      </c>
      <c r="AO250" s="89">
        <f t="shared" si="29"/>
        <v>38</v>
      </c>
      <c r="AP250" s="75">
        <f t="shared" si="30"/>
        <v>270</v>
      </c>
      <c r="AQ250" s="75">
        <f t="shared" si="31"/>
        <v>38</v>
      </c>
    </row>
    <row r="251" spans="5:43" hidden="1">
      <c r="E251" s="30">
        <v>41</v>
      </c>
      <c r="F251" s="30">
        <v>4</v>
      </c>
      <c r="G251" s="91" t="str">
        <f t="shared" si="24"/>
        <v>41-4</v>
      </c>
      <c r="H251" s="30">
        <v>41</v>
      </c>
      <c r="I251" s="30">
        <v>48</v>
      </c>
      <c r="J251" s="92" t="str">
        <f>IF(((VLOOKUP($G251,Depth_Lookup!$A$3:$J$561,9,FALSE))-(I251/100))&gt;=0,"Good","Too Long")</f>
        <v>Good</v>
      </c>
      <c r="K251" s="93">
        <f>(VLOOKUP($G251,Depth_Lookup!$A$3:$J$561,10,FALSE))+(H251/100)</f>
        <v>77.284999999999997</v>
      </c>
      <c r="L251" s="93">
        <f>(VLOOKUP($G251,Depth_Lookup!$A$3:$J$561,10,FALSE))+(I251/100)</f>
        <v>77.355000000000004</v>
      </c>
      <c r="M251" s="34" t="s">
        <v>242</v>
      </c>
      <c r="O251" s="30" t="s">
        <v>153</v>
      </c>
      <c r="P251" s="30" t="s">
        <v>202</v>
      </c>
      <c r="Q251" s="31">
        <f>VLOOKUP(P251,'75'!$AT$3:$AU$5,2,FALSE)</f>
        <v>1</v>
      </c>
      <c r="R251" s="30">
        <v>0.5</v>
      </c>
      <c r="S251" s="30" t="s">
        <v>158</v>
      </c>
      <c r="T251" s="31">
        <f>VLOOKUP(S251,'75'!$AI$12:$AJ$17,2,FALSE)</f>
        <v>1</v>
      </c>
      <c r="AB251" s="35" t="s">
        <v>1222</v>
      </c>
      <c r="AG251" s="30">
        <v>45</v>
      </c>
      <c r="AH251" s="30">
        <v>270</v>
      </c>
      <c r="AI251" s="30">
        <v>21</v>
      </c>
      <c r="AJ251" s="30">
        <v>0</v>
      </c>
      <c r="AK251" s="89">
        <f t="shared" si="25"/>
        <v>111</v>
      </c>
      <c r="AL251" s="89">
        <f t="shared" si="26"/>
        <v>111</v>
      </c>
      <c r="AM251" s="89">
        <f t="shared" si="27"/>
        <v>43.032631360592617</v>
      </c>
      <c r="AN251" s="89">
        <f t="shared" si="28"/>
        <v>201</v>
      </c>
      <c r="AO251" s="89">
        <f t="shared" si="29"/>
        <v>46.967368639407383</v>
      </c>
      <c r="AP251" s="75">
        <f t="shared" si="30"/>
        <v>291</v>
      </c>
      <c r="AQ251" s="75">
        <f t="shared" si="31"/>
        <v>46.967368639407383</v>
      </c>
    </row>
    <row r="252" spans="5:43" hidden="1">
      <c r="E252" s="30">
        <v>41</v>
      </c>
      <c r="F252" s="30">
        <v>4</v>
      </c>
      <c r="G252" s="91" t="str">
        <f t="shared" si="24"/>
        <v>41-4</v>
      </c>
      <c r="H252" s="30">
        <v>53</v>
      </c>
      <c r="I252" s="30">
        <v>58</v>
      </c>
      <c r="J252" s="92" t="str">
        <f>IF(((VLOOKUP($G252,Depth_Lookup!$A$3:$J$561,9,FALSE))-(I252/100))&gt;=0,"Good","Too Long")</f>
        <v>Good</v>
      </c>
      <c r="K252" s="93">
        <f>(VLOOKUP($G252,Depth_Lookup!$A$3:$J$561,10,FALSE))+(H252/100)</f>
        <v>77.405000000000001</v>
      </c>
      <c r="L252" s="93">
        <f>(VLOOKUP($G252,Depth_Lookup!$A$3:$J$561,10,FALSE))+(I252/100)</f>
        <v>77.454999999999998</v>
      </c>
      <c r="M252" s="34" t="s">
        <v>246</v>
      </c>
      <c r="Q252" s="31" t="e">
        <f>VLOOKUP(P252,'75'!$AT$3:$AU$5,2,FALSE)</f>
        <v>#N/A</v>
      </c>
      <c r="R252" s="30">
        <v>1</v>
      </c>
      <c r="S252" s="30" t="s">
        <v>158</v>
      </c>
      <c r="T252" s="31">
        <f>VLOOKUP(S252,'75'!$AI$12:$AJ$17,2,FALSE)</f>
        <v>1</v>
      </c>
      <c r="AB252" s="35" t="s">
        <v>1220</v>
      </c>
      <c r="AG252" s="30">
        <v>37</v>
      </c>
      <c r="AH252" s="30">
        <v>90</v>
      </c>
      <c r="AI252" s="30">
        <v>0</v>
      </c>
      <c r="AJ252" s="30">
        <v>0</v>
      </c>
      <c r="AK252" s="89">
        <f t="shared" si="25"/>
        <v>-90</v>
      </c>
      <c r="AL252" s="89">
        <f t="shared" si="26"/>
        <v>270</v>
      </c>
      <c r="AM252" s="89">
        <f t="shared" si="27"/>
        <v>53.000000000000007</v>
      </c>
      <c r="AN252" s="89">
        <f t="shared" si="28"/>
        <v>360</v>
      </c>
      <c r="AO252" s="89">
        <f t="shared" si="29"/>
        <v>36.999999999999993</v>
      </c>
      <c r="AP252" s="75">
        <f t="shared" si="30"/>
        <v>90</v>
      </c>
      <c r="AQ252" s="75">
        <f t="shared" si="31"/>
        <v>36.999999999999993</v>
      </c>
    </row>
    <row r="253" spans="5:43" hidden="1">
      <c r="E253" s="30">
        <v>41</v>
      </c>
      <c r="F253" s="30">
        <v>4</v>
      </c>
      <c r="G253" s="91" t="str">
        <f t="shared" si="24"/>
        <v>41-4</v>
      </c>
      <c r="H253" s="30">
        <v>70</v>
      </c>
      <c r="I253" s="30">
        <v>75</v>
      </c>
      <c r="J253" s="92" t="str">
        <f>IF(((VLOOKUP($G253,Depth_Lookup!$A$3:$J$561,9,FALSE))-(I253/100))&gt;=0,"Good","Too Long")</f>
        <v>Good</v>
      </c>
      <c r="K253" s="93">
        <f>(VLOOKUP($G253,Depth_Lookup!$A$3:$J$561,10,FALSE))+(H253/100)</f>
        <v>77.575000000000003</v>
      </c>
      <c r="L253" s="93">
        <f>(VLOOKUP($G253,Depth_Lookup!$A$3:$J$561,10,FALSE))+(I253/100)</f>
        <v>77.625</v>
      </c>
      <c r="M253" s="34" t="s">
        <v>241</v>
      </c>
      <c r="Q253" s="31" t="e">
        <f>VLOOKUP(P253,'75'!$AT$3:$AU$5,2,FALSE)</f>
        <v>#N/A</v>
      </c>
      <c r="R253" s="30">
        <v>0.1</v>
      </c>
      <c r="S253" s="30" t="s">
        <v>158</v>
      </c>
      <c r="T253" s="31">
        <f>VLOOKUP(S253,'75'!$AI$12:$AJ$17,2,FALSE)</f>
        <v>1</v>
      </c>
      <c r="Y253" s="30" t="s">
        <v>1166</v>
      </c>
      <c r="AB253" s="35" t="s">
        <v>1222</v>
      </c>
      <c r="AG253" s="30">
        <v>32</v>
      </c>
      <c r="AH253" s="30">
        <v>270</v>
      </c>
      <c r="AI253" s="30">
        <v>0</v>
      </c>
      <c r="AJ253" s="30">
        <v>0</v>
      </c>
      <c r="AK253" s="89">
        <f t="shared" si="25"/>
        <v>90</v>
      </c>
      <c r="AL253" s="89">
        <f t="shared" si="26"/>
        <v>90</v>
      </c>
      <c r="AM253" s="89">
        <f t="shared" si="27"/>
        <v>58.000000000000007</v>
      </c>
      <c r="AN253" s="89">
        <f t="shared" si="28"/>
        <v>180</v>
      </c>
      <c r="AO253" s="89">
        <f t="shared" si="29"/>
        <v>31.999999999999993</v>
      </c>
      <c r="AP253" s="75">
        <f t="shared" si="30"/>
        <v>270</v>
      </c>
      <c r="AQ253" s="75">
        <f t="shared" si="31"/>
        <v>31.999999999999993</v>
      </c>
    </row>
    <row r="254" spans="5:43" hidden="1">
      <c r="E254" s="30">
        <v>42</v>
      </c>
      <c r="F254" s="30">
        <v>1</v>
      </c>
      <c r="G254" s="91" t="str">
        <f t="shared" si="24"/>
        <v>42-1</v>
      </c>
      <c r="H254" s="30">
        <v>0</v>
      </c>
      <c r="I254" s="30">
        <v>4</v>
      </c>
      <c r="J254" s="92" t="str">
        <f>IF(((VLOOKUP($G254,Depth_Lookup!$A$3:$J$561,9,FALSE))-(I254/100))&gt;=0,"Good","Too Long")</f>
        <v>Good</v>
      </c>
      <c r="K254" s="93">
        <f>(VLOOKUP($G254,Depth_Lookup!$A$3:$J$561,10,FALSE))+(H254/100)</f>
        <v>77.599999999999994</v>
      </c>
      <c r="L254" s="93">
        <f>(VLOOKUP($G254,Depth_Lookup!$A$3:$J$561,10,FALSE))+(I254/100)</f>
        <v>77.64</v>
      </c>
      <c r="M254" s="34" t="s">
        <v>246</v>
      </c>
      <c r="Q254" s="31" t="e">
        <f>VLOOKUP(P254,'75'!$AT$3:$AU$5,2,FALSE)</f>
        <v>#N/A</v>
      </c>
      <c r="R254" s="30">
        <v>0.1</v>
      </c>
      <c r="S254" s="30" t="s">
        <v>158</v>
      </c>
      <c r="T254" s="31">
        <f>VLOOKUP(S254,'75'!$AI$12:$AJ$17,2,FALSE)</f>
        <v>1</v>
      </c>
      <c r="AB254" s="35" t="s">
        <v>1220</v>
      </c>
      <c r="AG254" s="30">
        <v>28</v>
      </c>
      <c r="AH254" s="30">
        <v>270</v>
      </c>
      <c r="AI254" s="30">
        <v>45</v>
      </c>
      <c r="AJ254" s="30">
        <v>0</v>
      </c>
      <c r="AK254" s="89">
        <f t="shared" si="25"/>
        <v>152</v>
      </c>
      <c r="AL254" s="89">
        <f t="shared" si="26"/>
        <v>152</v>
      </c>
      <c r="AM254" s="89">
        <f t="shared" si="27"/>
        <v>41.44281664407454</v>
      </c>
      <c r="AN254" s="89">
        <f t="shared" si="28"/>
        <v>242</v>
      </c>
      <c r="AO254" s="89">
        <f t="shared" si="29"/>
        <v>48.55718335592546</v>
      </c>
      <c r="AP254" s="75">
        <f t="shared" si="30"/>
        <v>332</v>
      </c>
      <c r="AQ254" s="75">
        <f t="shared" si="31"/>
        <v>48.55718335592546</v>
      </c>
    </row>
    <row r="255" spans="5:43" hidden="1">
      <c r="E255" s="30">
        <v>42</v>
      </c>
      <c r="F255" s="30">
        <v>1</v>
      </c>
      <c r="G255" s="91" t="str">
        <f t="shared" si="24"/>
        <v>42-1</v>
      </c>
      <c r="H255" s="30">
        <v>14</v>
      </c>
      <c r="I255" s="30">
        <v>17</v>
      </c>
      <c r="J255" s="92" t="str">
        <f>IF(((VLOOKUP($G255,Depth_Lookup!$A$3:$J$561,9,FALSE))-(I255/100))&gt;=0,"Good","Too Long")</f>
        <v>Good</v>
      </c>
      <c r="K255" s="93">
        <f>(VLOOKUP($G255,Depth_Lookup!$A$3:$J$561,10,FALSE))+(H255/100)</f>
        <v>77.739999999999995</v>
      </c>
      <c r="L255" s="93">
        <f>(VLOOKUP($G255,Depth_Lookup!$A$3:$J$561,10,FALSE))+(I255/100)</f>
        <v>77.77</v>
      </c>
      <c r="M255" s="34" t="s">
        <v>246</v>
      </c>
      <c r="Q255" s="31" t="e">
        <f>VLOOKUP(P255,'75'!$AT$3:$AU$5,2,FALSE)</f>
        <v>#N/A</v>
      </c>
      <c r="R255" s="30">
        <v>0.1</v>
      </c>
      <c r="S255" s="30" t="s">
        <v>158</v>
      </c>
      <c r="T255" s="31">
        <f>VLOOKUP(S255,'75'!$AI$12:$AJ$17,2,FALSE)</f>
        <v>1</v>
      </c>
      <c r="AB255" s="35" t="s">
        <v>1220</v>
      </c>
      <c r="AG255" s="30">
        <v>25</v>
      </c>
      <c r="AH255" s="30">
        <v>270</v>
      </c>
      <c r="AI255" s="30">
        <v>45</v>
      </c>
      <c r="AJ255" s="30">
        <v>0</v>
      </c>
      <c r="AK255" s="89">
        <f t="shared" si="25"/>
        <v>155</v>
      </c>
      <c r="AL255" s="89">
        <f t="shared" si="26"/>
        <v>155</v>
      </c>
      <c r="AM255" s="89">
        <f t="shared" si="27"/>
        <v>42.186261181045296</v>
      </c>
      <c r="AN255" s="89">
        <f t="shared" si="28"/>
        <v>245</v>
      </c>
      <c r="AO255" s="89">
        <f t="shared" si="29"/>
        <v>47.813738818954704</v>
      </c>
      <c r="AP255" s="75">
        <f t="shared" si="30"/>
        <v>335</v>
      </c>
      <c r="AQ255" s="75">
        <f t="shared" si="31"/>
        <v>47.813738818954704</v>
      </c>
    </row>
    <row r="256" spans="5:43" hidden="1">
      <c r="E256" s="30">
        <v>42</v>
      </c>
      <c r="F256" s="30">
        <v>1</v>
      </c>
      <c r="G256" s="91" t="str">
        <f t="shared" si="24"/>
        <v>42-1</v>
      </c>
      <c r="H256" s="30">
        <v>36</v>
      </c>
      <c r="I256" s="30">
        <v>41</v>
      </c>
      <c r="J256" s="92" t="str">
        <f>IF(((VLOOKUP($G256,Depth_Lookup!$A$3:$J$561,9,FALSE))-(I256/100))&gt;=0,"Good","Too Long")</f>
        <v>Good</v>
      </c>
      <c r="K256" s="93">
        <f>(VLOOKUP($G256,Depth_Lookup!$A$3:$J$561,10,FALSE))+(H256/100)</f>
        <v>77.959999999999994</v>
      </c>
      <c r="L256" s="93">
        <f>(VLOOKUP($G256,Depth_Lookup!$A$3:$J$561,10,FALSE))+(I256/100)</f>
        <v>78.009999999999991</v>
      </c>
      <c r="M256" s="34" t="s">
        <v>242</v>
      </c>
      <c r="O256" s="30" t="s">
        <v>153</v>
      </c>
      <c r="P256" s="30" t="s">
        <v>202</v>
      </c>
      <c r="Q256" s="31">
        <f>VLOOKUP(P256,'75'!$AT$3:$AU$5,2,FALSE)</f>
        <v>1</v>
      </c>
      <c r="R256" s="30">
        <v>1</v>
      </c>
      <c r="S256" s="30" t="s">
        <v>158</v>
      </c>
      <c r="T256" s="31">
        <f>VLOOKUP(S256,'75'!$AI$12:$AJ$17,2,FALSE)</f>
        <v>1</v>
      </c>
      <c r="X256" s="30" t="s">
        <v>1235</v>
      </c>
      <c r="AB256" s="35" t="s">
        <v>1222</v>
      </c>
      <c r="AG256" s="30">
        <v>28</v>
      </c>
      <c r="AH256" s="30">
        <v>270</v>
      </c>
      <c r="AI256" s="30">
        <v>10</v>
      </c>
      <c r="AJ256" s="30">
        <v>180</v>
      </c>
      <c r="AK256" s="89">
        <f t="shared" si="25"/>
        <v>71.653301111119816</v>
      </c>
      <c r="AL256" s="89">
        <f t="shared" si="26"/>
        <v>71.653301111119816</v>
      </c>
      <c r="AM256" s="89">
        <f t="shared" si="27"/>
        <v>60.743148307825159</v>
      </c>
      <c r="AN256" s="89">
        <f t="shared" si="28"/>
        <v>161.65330111111982</v>
      </c>
      <c r="AO256" s="89">
        <f t="shared" si="29"/>
        <v>29.256851692174841</v>
      </c>
      <c r="AP256" s="75">
        <f t="shared" si="30"/>
        <v>251.65330111111982</v>
      </c>
      <c r="AQ256" s="75">
        <f t="shared" si="31"/>
        <v>29.256851692174841</v>
      </c>
    </row>
    <row r="257" spans="5:43" hidden="1">
      <c r="E257" s="30">
        <v>42</v>
      </c>
      <c r="F257" s="30">
        <v>1</v>
      </c>
      <c r="G257" s="91" t="str">
        <f t="shared" si="24"/>
        <v>42-1</v>
      </c>
      <c r="H257" s="30">
        <v>81</v>
      </c>
      <c r="I257" s="30">
        <v>88</v>
      </c>
      <c r="J257" s="92" t="str">
        <f>IF(((VLOOKUP($G257,Depth_Lookup!$A$3:$J$561,9,FALSE))-(I257/100))&gt;=0,"Good","Too Long")</f>
        <v>Good</v>
      </c>
      <c r="K257" s="93">
        <f>(VLOOKUP($G257,Depth_Lookup!$A$3:$J$561,10,FALSE))+(H257/100)</f>
        <v>78.41</v>
      </c>
      <c r="L257" s="93">
        <f>(VLOOKUP($G257,Depth_Lookup!$A$3:$J$561,10,FALSE))+(I257/100)</f>
        <v>78.47999999999999</v>
      </c>
      <c r="M257" s="34" t="s">
        <v>241</v>
      </c>
      <c r="Q257" s="31" t="e">
        <f>VLOOKUP(P257,'75'!$AT$3:$AU$5,2,FALSE)</f>
        <v>#N/A</v>
      </c>
      <c r="R257" s="30">
        <v>0.1</v>
      </c>
      <c r="S257" s="30" t="s">
        <v>158</v>
      </c>
      <c r="T257" s="31">
        <f>VLOOKUP(S257,'75'!$AI$12:$AJ$17,2,FALSE)</f>
        <v>1</v>
      </c>
      <c r="X257" s="30">
        <v>2</v>
      </c>
      <c r="Y257" s="30" t="s">
        <v>1209</v>
      </c>
      <c r="AB257" s="35" t="s">
        <v>1215</v>
      </c>
      <c r="AG257" s="30">
        <v>35</v>
      </c>
      <c r="AH257" s="30">
        <v>270</v>
      </c>
      <c r="AI257" s="30">
        <v>62</v>
      </c>
      <c r="AJ257" s="30">
        <v>180</v>
      </c>
      <c r="AK257" s="89">
        <f t="shared" si="25"/>
        <v>20.420648640897696</v>
      </c>
      <c r="AL257" s="89">
        <f t="shared" si="26"/>
        <v>20.420648640897696</v>
      </c>
      <c r="AM257" s="89">
        <f t="shared" si="27"/>
        <v>26.486839462610622</v>
      </c>
      <c r="AN257" s="89">
        <f t="shared" si="28"/>
        <v>110.4206486408977</v>
      </c>
      <c r="AO257" s="89">
        <f t="shared" si="29"/>
        <v>63.513160537389382</v>
      </c>
      <c r="AP257" s="75">
        <f t="shared" si="30"/>
        <v>200.4206486408977</v>
      </c>
      <c r="AQ257" s="75">
        <f t="shared" si="31"/>
        <v>63.513160537389382</v>
      </c>
    </row>
    <row r="258" spans="5:43" hidden="1">
      <c r="E258" s="30">
        <v>42</v>
      </c>
      <c r="F258" s="30">
        <v>2</v>
      </c>
      <c r="G258" s="91" t="str">
        <f t="shared" si="24"/>
        <v>42-2</v>
      </c>
      <c r="H258" s="30">
        <v>0</v>
      </c>
      <c r="I258" s="30">
        <v>25</v>
      </c>
      <c r="J258" s="92" t="str">
        <f>IF(((VLOOKUP($G258,Depth_Lookup!$A$3:$J$561,9,FALSE))-(I258/100))&gt;=0,"Good","Too Long")</f>
        <v>Good</v>
      </c>
      <c r="K258" s="93">
        <f>(VLOOKUP($G258,Depth_Lookup!$A$3:$J$561,10,FALSE))+(H258/100)</f>
        <v>78.594999999999999</v>
      </c>
      <c r="L258" s="93">
        <f>(VLOOKUP($G258,Depth_Lookup!$A$3:$J$561,10,FALSE))+(I258/100)</f>
        <v>78.844999999999999</v>
      </c>
      <c r="M258" s="34" t="s">
        <v>242</v>
      </c>
      <c r="O258" s="30" t="s">
        <v>153</v>
      </c>
      <c r="P258" s="30" t="s">
        <v>202</v>
      </c>
      <c r="Q258" s="31">
        <f>VLOOKUP(P258,'75'!$AT$3:$AU$5,2,FALSE)</f>
        <v>1</v>
      </c>
      <c r="R258" s="30">
        <v>0.1</v>
      </c>
      <c r="S258" s="30" t="s">
        <v>158</v>
      </c>
      <c r="T258" s="31">
        <f>VLOOKUP(S258,'75'!$AI$12:$AJ$17,2,FALSE)</f>
        <v>1</v>
      </c>
      <c r="X258" s="30">
        <v>1</v>
      </c>
      <c r="Y258" s="30" t="s">
        <v>1166</v>
      </c>
      <c r="AB258" s="35" t="s">
        <v>1225</v>
      </c>
      <c r="AG258" s="30">
        <v>30</v>
      </c>
      <c r="AH258" s="30">
        <v>270</v>
      </c>
      <c r="AI258" s="30">
        <v>40</v>
      </c>
      <c r="AJ258" s="30">
        <v>180</v>
      </c>
      <c r="AK258" s="89">
        <f t="shared" si="25"/>
        <v>34.530276012925327</v>
      </c>
      <c r="AL258" s="89">
        <f t="shared" si="26"/>
        <v>34.530276012925327</v>
      </c>
      <c r="AM258" s="89">
        <f t="shared" si="27"/>
        <v>44.473791762238207</v>
      </c>
      <c r="AN258" s="89">
        <f t="shared" si="28"/>
        <v>124.53027601292533</v>
      </c>
      <c r="AO258" s="89">
        <f t="shared" si="29"/>
        <v>45.526208237761793</v>
      </c>
      <c r="AP258" s="75">
        <f t="shared" si="30"/>
        <v>214.53027601292533</v>
      </c>
      <c r="AQ258" s="75">
        <f t="shared" si="31"/>
        <v>45.526208237761793</v>
      </c>
    </row>
    <row r="259" spans="5:43">
      <c r="E259" s="30">
        <v>42</v>
      </c>
      <c r="F259" s="30">
        <v>2</v>
      </c>
      <c r="G259" s="91" t="str">
        <f t="shared" si="24"/>
        <v>42-2</v>
      </c>
      <c r="H259" s="30">
        <v>9</v>
      </c>
      <c r="I259" s="30">
        <v>20</v>
      </c>
      <c r="J259" s="92" t="str">
        <f>IF(((VLOOKUP($G259,Depth_Lookup!$A$3:$J$561,9,FALSE))-(I259/100))&gt;=0,"Good","Too Long")</f>
        <v>Good</v>
      </c>
      <c r="K259" s="93">
        <f>(VLOOKUP($G259,Depth_Lookup!$A$3:$J$561,10,FALSE))+(H259/100)</f>
        <v>78.685000000000002</v>
      </c>
      <c r="L259" s="93">
        <f>(VLOOKUP($G259,Depth_Lookup!$A$3:$J$561,10,FALSE))+(I259/100)</f>
        <v>78.795000000000002</v>
      </c>
      <c r="M259" s="34" t="s">
        <v>242</v>
      </c>
      <c r="O259" s="30" t="s">
        <v>153</v>
      </c>
      <c r="P259" s="30" t="s">
        <v>202</v>
      </c>
      <c r="Q259" s="31">
        <f>VLOOKUP(P259,'75'!$AT$3:$AU$5,2,FALSE)</f>
        <v>1</v>
      </c>
      <c r="T259" s="31" t="e">
        <f>VLOOKUP(S259,'75'!$AI$12:$AJ$17,2,FALSE)</f>
        <v>#N/A</v>
      </c>
      <c r="X259" s="30">
        <v>1</v>
      </c>
      <c r="Y259" s="30" t="s">
        <v>1209</v>
      </c>
      <c r="AB259" s="35" t="s">
        <v>1225</v>
      </c>
      <c r="AG259" s="30">
        <v>52</v>
      </c>
      <c r="AH259" s="30">
        <v>270</v>
      </c>
      <c r="AI259" s="30">
        <v>35</v>
      </c>
      <c r="AJ259" s="30">
        <v>180</v>
      </c>
      <c r="AK259" s="89">
        <f t="shared" si="25"/>
        <v>61.318602740391384</v>
      </c>
      <c r="AL259" s="89">
        <f t="shared" si="26"/>
        <v>61.318602740391384</v>
      </c>
      <c r="AM259" s="89">
        <f t="shared" si="27"/>
        <v>34.427654334111899</v>
      </c>
      <c r="AN259" s="89">
        <f t="shared" si="28"/>
        <v>151.31860274039138</v>
      </c>
      <c r="AO259" s="89">
        <f t="shared" si="29"/>
        <v>55.572345665888101</v>
      </c>
      <c r="AP259" s="75">
        <f t="shared" si="30"/>
        <v>241.31860274039138</v>
      </c>
      <c r="AQ259" s="75">
        <f t="shared" si="31"/>
        <v>55.572345665888101</v>
      </c>
    </row>
    <row r="260" spans="5:43" hidden="1">
      <c r="E260" s="30">
        <v>42</v>
      </c>
      <c r="F260" s="30">
        <v>2</v>
      </c>
      <c r="G260" s="91" t="str">
        <f t="shared" ref="G260:G323" si="32">E260&amp;"-"&amp;F260</f>
        <v>42-2</v>
      </c>
      <c r="H260" s="30">
        <v>29</v>
      </c>
      <c r="I260" s="30">
        <v>48</v>
      </c>
      <c r="J260" s="92" t="str">
        <f>IF(((VLOOKUP($G260,Depth_Lookup!$A$3:$J$561,9,FALSE))-(I260/100))&gt;=0,"Good","Too Long")</f>
        <v>Good</v>
      </c>
      <c r="K260" s="93">
        <f>(VLOOKUP($G260,Depth_Lookup!$A$3:$J$561,10,FALSE))+(H260/100)</f>
        <v>78.885000000000005</v>
      </c>
      <c r="L260" s="93">
        <f>(VLOOKUP($G260,Depth_Lookup!$A$3:$J$561,10,FALSE))+(I260/100)</f>
        <v>79.075000000000003</v>
      </c>
      <c r="M260" s="34" t="s">
        <v>246</v>
      </c>
      <c r="Q260" s="31" t="e">
        <f>VLOOKUP(P260,'75'!$AT$3:$AU$5,2,FALSE)</f>
        <v>#N/A</v>
      </c>
      <c r="R260" s="30">
        <v>0.1</v>
      </c>
      <c r="S260" s="30" t="s">
        <v>158</v>
      </c>
      <c r="T260" s="31">
        <f>VLOOKUP(S260,'75'!$AI$12:$AJ$17,2,FALSE)</f>
        <v>1</v>
      </c>
      <c r="AB260" s="35" t="s">
        <v>1226</v>
      </c>
      <c r="AG260" s="30">
        <v>18</v>
      </c>
      <c r="AH260" s="30">
        <v>270</v>
      </c>
      <c r="AI260" s="30">
        <v>35</v>
      </c>
      <c r="AJ260" s="30">
        <v>180</v>
      </c>
      <c r="AK260" s="89">
        <f t="shared" ref="AK260:AK323" si="33">+(IF($AH260&lt;$AJ260,((MIN($AJ260,$AH260)+(DEGREES(ATAN((TAN(RADIANS($AI260))/((TAN(RADIANS($AG260))*SIN(RADIANS(ABS($AH260-$AJ260))))))-(COS(RADIANS(ABS($AH260-$AJ260)))/SIN(RADIANS(ABS($AH260-$AJ260)))))))-180)),((MAX($AJ260,$AH260)-(DEGREES(ATAN((TAN(RADIANS($AI260))/((TAN(RADIANS($AG260))*SIN(RADIANS(ABS($AH260-$AJ260))))))-(COS(RADIANS(ABS($AH260-$AJ260)))/SIN(RADIANS(ABS($AH260-$AJ260)))))))-180))))</f>
        <v>24.892875544758567</v>
      </c>
      <c r="AL260" s="89">
        <f t="shared" ref="AL260:AL323" si="34">IF($AK260&gt;0,$AK260,360+$AK260)</f>
        <v>24.892875544758567</v>
      </c>
      <c r="AM260" s="89">
        <f t="shared" ref="AM260:AM323" si="35">+ABS(DEGREES(ATAN((COS(RADIANS(ABS($AK260+180-(IF($AH260&gt;$AJ260,MAX($AI260,$AH260),MIN($AH260,$AJ260))))))/(TAN(RADIANS($AG260)))))))</f>
        <v>52.334663642034855</v>
      </c>
      <c r="AN260" s="89">
        <f t="shared" ref="AN260:AN323" si="36">+IF(($AK260+90)&gt;0,$AK260+90,$AK260+450)</f>
        <v>114.89287554475857</v>
      </c>
      <c r="AO260" s="89">
        <f t="shared" ref="AO260:AO323" si="37">-$AM260+90</f>
        <v>37.665336357965145</v>
      </c>
      <c r="AP260" s="75">
        <f t="shared" ref="AP260:AP323" si="38">IF(($AL260&lt;180),$AL260+180,$AL260-180)</f>
        <v>204.89287554475857</v>
      </c>
      <c r="AQ260" s="75">
        <f t="shared" ref="AQ260:AQ323" si="39">-$AM260+90</f>
        <v>37.665336357965145</v>
      </c>
    </row>
    <row r="261" spans="5:43">
      <c r="E261" s="30">
        <v>42</v>
      </c>
      <c r="F261" s="30">
        <v>2</v>
      </c>
      <c r="G261" s="91" t="str">
        <f t="shared" si="32"/>
        <v>42-2</v>
      </c>
      <c r="H261" s="30">
        <v>44</v>
      </c>
      <c r="I261" s="30">
        <v>48</v>
      </c>
      <c r="J261" s="92" t="str">
        <f>IF(((VLOOKUP($G261,Depth_Lookup!$A$3:$J$561,9,FALSE))-(I261/100))&gt;=0,"Good","Too Long")</f>
        <v>Good</v>
      </c>
      <c r="K261" s="93">
        <f>(VLOOKUP($G261,Depth_Lookup!$A$3:$J$561,10,FALSE))+(H261/100)</f>
        <v>79.034999999999997</v>
      </c>
      <c r="L261" s="93">
        <f>(VLOOKUP($G261,Depth_Lookup!$A$3:$J$561,10,FALSE))+(I261/100)</f>
        <v>79.075000000000003</v>
      </c>
      <c r="M261" s="34" t="s">
        <v>246</v>
      </c>
      <c r="Q261" s="31" t="e">
        <f>VLOOKUP(P261,'75'!$AT$3:$AU$5,2,FALSE)</f>
        <v>#N/A</v>
      </c>
      <c r="T261" s="31" t="e">
        <f>VLOOKUP(S261,'75'!$AI$12:$AJ$17,2,FALSE)</f>
        <v>#N/A</v>
      </c>
      <c r="AB261" s="35" t="s">
        <v>1227</v>
      </c>
      <c r="AG261" s="30">
        <v>25</v>
      </c>
      <c r="AH261" s="30">
        <v>90</v>
      </c>
      <c r="AI261" s="30">
        <v>60</v>
      </c>
      <c r="AJ261" s="30">
        <v>0</v>
      </c>
      <c r="AK261" s="89">
        <f t="shared" si="33"/>
        <v>-164.9319348086226</v>
      </c>
      <c r="AL261" s="89">
        <f t="shared" si="34"/>
        <v>195.0680651913774</v>
      </c>
      <c r="AM261" s="89">
        <f t="shared" si="35"/>
        <v>29.139650357942781</v>
      </c>
      <c r="AN261" s="89">
        <f t="shared" si="36"/>
        <v>285.0680651913774</v>
      </c>
      <c r="AO261" s="89">
        <f t="shared" si="37"/>
        <v>60.860349642057216</v>
      </c>
      <c r="AP261" s="75">
        <f t="shared" si="38"/>
        <v>15.0680651913774</v>
      </c>
      <c r="AQ261" s="75">
        <f t="shared" si="39"/>
        <v>60.860349642057216</v>
      </c>
    </row>
    <row r="262" spans="5:43" hidden="1">
      <c r="E262" s="30">
        <v>42</v>
      </c>
      <c r="F262" s="30">
        <v>2</v>
      </c>
      <c r="G262" s="91" t="str">
        <f t="shared" si="32"/>
        <v>42-2</v>
      </c>
      <c r="H262" s="30">
        <v>82</v>
      </c>
      <c r="I262" s="30">
        <v>93</v>
      </c>
      <c r="J262" s="92" t="str">
        <f>IF(((VLOOKUP($G262,Depth_Lookup!$A$3:$J$561,9,FALSE))-(I262/100))&gt;=0,"Good","Too Long")</f>
        <v>Good</v>
      </c>
      <c r="K262" s="93">
        <f>(VLOOKUP($G262,Depth_Lookup!$A$3:$J$561,10,FALSE))+(H262/100)</f>
        <v>79.414999999999992</v>
      </c>
      <c r="L262" s="93">
        <f>(VLOOKUP($G262,Depth_Lookup!$A$3:$J$561,10,FALSE))+(I262/100)</f>
        <v>79.525000000000006</v>
      </c>
      <c r="M262" s="34" t="s">
        <v>241</v>
      </c>
      <c r="Q262" s="31" t="e">
        <f>VLOOKUP(P262,'75'!$AT$3:$AU$5,2,FALSE)</f>
        <v>#N/A</v>
      </c>
      <c r="R262" s="30">
        <v>0.1</v>
      </c>
      <c r="S262" s="30" t="s">
        <v>158</v>
      </c>
      <c r="T262" s="31">
        <f>VLOOKUP(S262,'75'!$AI$12:$AJ$17,2,FALSE)</f>
        <v>1</v>
      </c>
      <c r="Y262" s="30" t="s">
        <v>1166</v>
      </c>
      <c r="AB262" s="35" t="s">
        <v>1215</v>
      </c>
      <c r="AE262" s="30">
        <v>230</v>
      </c>
      <c r="AF262" s="30">
        <v>18</v>
      </c>
      <c r="AG262" s="30">
        <v>82</v>
      </c>
      <c r="AH262" s="30">
        <v>270</v>
      </c>
      <c r="AI262" s="30">
        <v>0.01</v>
      </c>
      <c r="AJ262" s="30">
        <v>15</v>
      </c>
      <c r="AK262" s="89">
        <f t="shared" si="33"/>
        <v>105.00135751161412</v>
      </c>
      <c r="AL262" s="89">
        <f t="shared" si="34"/>
        <v>105.00135751161412</v>
      </c>
      <c r="AM262" s="89">
        <f t="shared" si="35"/>
        <v>7.7307115185113142</v>
      </c>
      <c r="AN262" s="89">
        <f t="shared" si="36"/>
        <v>195.00135751161412</v>
      </c>
      <c r="AO262" s="89">
        <f t="shared" si="37"/>
        <v>82.269288481488687</v>
      </c>
      <c r="AP262" s="75">
        <f t="shared" si="38"/>
        <v>285.00135751161412</v>
      </c>
      <c r="AQ262" s="75">
        <f t="shared" si="39"/>
        <v>82.269288481488687</v>
      </c>
    </row>
    <row r="263" spans="5:43" hidden="1">
      <c r="E263" s="30">
        <v>42</v>
      </c>
      <c r="F263" s="30">
        <v>3</v>
      </c>
      <c r="G263" s="91" t="str">
        <f t="shared" si="32"/>
        <v>42-3</v>
      </c>
      <c r="H263" s="30">
        <v>0</v>
      </c>
      <c r="I263" s="30">
        <v>3</v>
      </c>
      <c r="J263" s="92" t="str">
        <f>IF(((VLOOKUP($G263,Depth_Lookup!$A$3:$J$561,9,FALSE))-(I263/100))&gt;=0,"Good","Too Long")</f>
        <v>Good</v>
      </c>
      <c r="K263" s="93">
        <f>(VLOOKUP($G263,Depth_Lookup!$A$3:$J$561,10,FALSE))+(H263/100)</f>
        <v>79.534999999999997</v>
      </c>
      <c r="L263" s="93">
        <f>(VLOOKUP($G263,Depth_Lookup!$A$3:$J$561,10,FALSE))+(I263/100)</f>
        <v>79.564999999999998</v>
      </c>
      <c r="M263" s="34" t="s">
        <v>241</v>
      </c>
      <c r="Q263" s="31" t="e">
        <f>VLOOKUP(P263,'75'!$AT$3:$AU$5,2,FALSE)</f>
        <v>#N/A</v>
      </c>
      <c r="R263" s="30">
        <v>0.1</v>
      </c>
      <c r="S263" s="30" t="s">
        <v>158</v>
      </c>
      <c r="T263" s="31">
        <f>VLOOKUP(S263,'75'!$AI$12:$AJ$17,2,FALSE)</f>
        <v>1</v>
      </c>
      <c r="Y263" s="30" t="s">
        <v>1166</v>
      </c>
      <c r="AB263" s="35" t="s">
        <v>1215</v>
      </c>
      <c r="AE263" s="30">
        <v>195</v>
      </c>
      <c r="AF263" s="30">
        <v>35</v>
      </c>
      <c r="AG263" s="30">
        <v>15</v>
      </c>
      <c r="AH263" s="30">
        <v>270</v>
      </c>
      <c r="AI263" s="30">
        <v>35</v>
      </c>
      <c r="AJ263" s="30">
        <v>180</v>
      </c>
      <c r="AK263" s="89">
        <f t="shared" si="33"/>
        <v>20.940404390879593</v>
      </c>
      <c r="AL263" s="89">
        <f t="shared" si="34"/>
        <v>20.940404390879593</v>
      </c>
      <c r="AM263" s="89">
        <f t="shared" si="35"/>
        <v>53.140192863187323</v>
      </c>
      <c r="AN263" s="89">
        <f t="shared" si="36"/>
        <v>110.94040439087959</v>
      </c>
      <c r="AO263" s="89">
        <f t="shared" si="37"/>
        <v>36.859807136812677</v>
      </c>
      <c r="AP263" s="75">
        <f t="shared" si="38"/>
        <v>200.94040439087959</v>
      </c>
      <c r="AQ263" s="75">
        <f t="shared" si="39"/>
        <v>36.859807136812677</v>
      </c>
    </row>
    <row r="264" spans="5:43" hidden="1">
      <c r="E264" s="30">
        <v>42</v>
      </c>
      <c r="F264" s="30">
        <v>3</v>
      </c>
      <c r="G264" s="91" t="str">
        <f t="shared" si="32"/>
        <v>42-3</v>
      </c>
      <c r="H264" s="30">
        <v>30</v>
      </c>
      <c r="I264" s="30">
        <v>35</v>
      </c>
      <c r="J264" s="92" t="str">
        <f>IF(((VLOOKUP($G264,Depth_Lookup!$A$3:$J$561,9,FALSE))-(I264/100))&gt;=0,"Good","Too Long")</f>
        <v>Good</v>
      </c>
      <c r="K264" s="93">
        <f>(VLOOKUP($G264,Depth_Lookup!$A$3:$J$561,10,FALSE))+(H264/100)</f>
        <v>79.834999999999994</v>
      </c>
      <c r="L264" s="93">
        <f>(VLOOKUP($G264,Depth_Lookup!$A$3:$J$561,10,FALSE))+(I264/100)</f>
        <v>79.884999999999991</v>
      </c>
      <c r="M264" s="34" t="s">
        <v>246</v>
      </c>
      <c r="Q264" s="31" t="e">
        <f>VLOOKUP(P264,'75'!$AT$3:$AU$5,2,FALSE)</f>
        <v>#N/A</v>
      </c>
      <c r="R264" s="30">
        <v>0.1</v>
      </c>
      <c r="S264" s="30" t="s">
        <v>158</v>
      </c>
      <c r="T264" s="31">
        <f>VLOOKUP(S264,'75'!$AI$12:$AJ$17,2,FALSE)</f>
        <v>1</v>
      </c>
      <c r="AB264" s="35" t="s">
        <v>1220</v>
      </c>
      <c r="AG264" s="30">
        <v>45</v>
      </c>
      <c r="AH264" s="30">
        <v>270</v>
      </c>
      <c r="AI264" s="30">
        <v>48</v>
      </c>
      <c r="AJ264" s="30">
        <v>180</v>
      </c>
      <c r="AK264" s="89">
        <f t="shared" si="33"/>
        <v>42</v>
      </c>
      <c r="AL264" s="89">
        <f t="shared" si="34"/>
        <v>42</v>
      </c>
      <c r="AM264" s="89">
        <f t="shared" si="35"/>
        <v>33.78769180570783</v>
      </c>
      <c r="AN264" s="89">
        <f t="shared" si="36"/>
        <v>132</v>
      </c>
      <c r="AO264" s="89">
        <f t="shared" si="37"/>
        <v>56.21230819429217</v>
      </c>
      <c r="AP264" s="75">
        <f t="shared" si="38"/>
        <v>222</v>
      </c>
      <c r="AQ264" s="75">
        <f t="shared" si="39"/>
        <v>56.21230819429217</v>
      </c>
    </row>
    <row r="265" spans="5:43" hidden="1">
      <c r="E265" s="30">
        <v>42</v>
      </c>
      <c r="F265" s="30">
        <v>3</v>
      </c>
      <c r="G265" s="91" t="str">
        <f t="shared" si="32"/>
        <v>42-3</v>
      </c>
      <c r="H265" s="30">
        <v>45</v>
      </c>
      <c r="I265" s="30">
        <v>73</v>
      </c>
      <c r="J265" s="92" t="str">
        <f>IF(((VLOOKUP($G265,Depth_Lookup!$A$3:$J$561,9,FALSE))-(I265/100))&gt;=0,"Good","Too Long")</f>
        <v>Good</v>
      </c>
      <c r="K265" s="93">
        <f>(VLOOKUP($G265,Depth_Lookup!$A$3:$J$561,10,FALSE))+(H265/100)</f>
        <v>79.984999999999999</v>
      </c>
      <c r="L265" s="93">
        <f>(VLOOKUP($G265,Depth_Lookup!$A$3:$J$561,10,FALSE))+(I265/100)</f>
        <v>80.265000000000001</v>
      </c>
      <c r="M265" s="34" t="s">
        <v>242</v>
      </c>
      <c r="Q265" s="31" t="e">
        <f>VLOOKUP(P265,'75'!$AT$3:$AU$5,2,FALSE)</f>
        <v>#N/A</v>
      </c>
      <c r="R265" s="30">
        <v>1</v>
      </c>
      <c r="S265" s="30" t="s">
        <v>158</v>
      </c>
      <c r="T265" s="31">
        <f>VLOOKUP(S265,'75'!$AI$12:$AJ$17,2,FALSE)</f>
        <v>1</v>
      </c>
      <c r="X265" s="30">
        <v>1</v>
      </c>
      <c r="Y265" s="30" t="s">
        <v>1209</v>
      </c>
      <c r="AB265" s="35" t="s">
        <v>1228</v>
      </c>
      <c r="AK265" s="89" t="e">
        <f t="shared" si="33"/>
        <v>#DIV/0!</v>
      </c>
      <c r="AL265" s="89" t="e">
        <f t="shared" si="34"/>
        <v>#DIV/0!</v>
      </c>
      <c r="AM265" s="89" t="e">
        <f t="shared" si="35"/>
        <v>#DIV/0!</v>
      </c>
      <c r="AN265" s="89" t="e">
        <f t="shared" si="36"/>
        <v>#DIV/0!</v>
      </c>
      <c r="AO265" s="89" t="e">
        <f t="shared" si="37"/>
        <v>#DIV/0!</v>
      </c>
      <c r="AP265" s="75" t="e">
        <f t="shared" si="38"/>
        <v>#DIV/0!</v>
      </c>
      <c r="AQ265" s="75" t="e">
        <f t="shared" si="39"/>
        <v>#DIV/0!</v>
      </c>
    </row>
    <row r="266" spans="5:43" hidden="1">
      <c r="E266" s="30">
        <v>43</v>
      </c>
      <c r="F266" s="30">
        <v>1</v>
      </c>
      <c r="G266" s="91" t="str">
        <f t="shared" si="32"/>
        <v>43-1</v>
      </c>
      <c r="H266" s="30">
        <v>0</v>
      </c>
      <c r="I266" s="30">
        <v>24</v>
      </c>
      <c r="J266" s="92" t="str">
        <f>IF(((VLOOKUP($G266,Depth_Lookup!$A$3:$J$561,9,FALSE))-(I266/100))&gt;=0,"Good","Too Long")</f>
        <v>Good</v>
      </c>
      <c r="K266" s="93">
        <f>(VLOOKUP($G266,Depth_Lookup!$A$3:$J$561,10,FALSE))+(H266/100)</f>
        <v>80</v>
      </c>
      <c r="L266" s="93">
        <f>(VLOOKUP($G266,Depth_Lookup!$A$3:$J$561,10,FALSE))+(I266/100)</f>
        <v>80.239999999999995</v>
      </c>
      <c r="M266" s="34" t="s">
        <v>242</v>
      </c>
      <c r="Q266" s="31" t="e">
        <f>VLOOKUP(P266,'75'!$AT$3:$AU$5,2,FALSE)</f>
        <v>#N/A</v>
      </c>
      <c r="R266" s="30">
        <v>24</v>
      </c>
      <c r="S266" s="30" t="s">
        <v>159</v>
      </c>
      <c r="T266" s="31">
        <f>VLOOKUP(S266,'75'!$AI$12:$AJ$17,2,FALSE)</f>
        <v>2</v>
      </c>
      <c r="AK266" s="89" t="e">
        <f t="shared" si="33"/>
        <v>#DIV/0!</v>
      </c>
      <c r="AL266" s="89" t="e">
        <f t="shared" si="34"/>
        <v>#DIV/0!</v>
      </c>
      <c r="AM266" s="89" t="e">
        <f t="shared" si="35"/>
        <v>#DIV/0!</v>
      </c>
      <c r="AN266" s="89" t="e">
        <f t="shared" si="36"/>
        <v>#DIV/0!</v>
      </c>
      <c r="AO266" s="89" t="e">
        <f t="shared" si="37"/>
        <v>#DIV/0!</v>
      </c>
      <c r="AP266" s="75" t="e">
        <f t="shared" si="38"/>
        <v>#DIV/0!</v>
      </c>
      <c r="AQ266" s="75" t="e">
        <f t="shared" si="39"/>
        <v>#DIV/0!</v>
      </c>
    </row>
    <row r="267" spans="5:43">
      <c r="E267" s="30">
        <v>43</v>
      </c>
      <c r="F267" s="30">
        <v>1</v>
      </c>
      <c r="G267" s="91" t="str">
        <f t="shared" si="32"/>
        <v>43-1</v>
      </c>
      <c r="H267" s="30">
        <v>24</v>
      </c>
      <c r="I267" s="30">
        <v>34</v>
      </c>
      <c r="J267" s="92" t="str">
        <f>IF(((VLOOKUP($G267,Depth_Lookup!$A$3:$J$561,9,FALSE))-(I267/100))&gt;=0,"Good","Too Long")</f>
        <v>Good</v>
      </c>
      <c r="K267" s="93">
        <f>(VLOOKUP($G267,Depth_Lookup!$A$3:$J$561,10,FALSE))+(H267/100)</f>
        <v>80.239999999999995</v>
      </c>
      <c r="L267" s="93">
        <f>(VLOOKUP($G267,Depth_Lookup!$A$3:$J$561,10,FALSE))+(I267/100)</f>
        <v>80.34</v>
      </c>
      <c r="M267" s="34" t="s">
        <v>242</v>
      </c>
      <c r="O267" s="30" t="s">
        <v>152</v>
      </c>
      <c r="P267" s="30" t="s">
        <v>202</v>
      </c>
      <c r="Q267" s="31">
        <f>VLOOKUP(P267,'75'!$AT$3:$AU$5,2,FALSE)</f>
        <v>1</v>
      </c>
      <c r="R267" s="30">
        <v>11</v>
      </c>
      <c r="S267" s="30" t="s">
        <v>259</v>
      </c>
      <c r="T267" s="31">
        <f>VLOOKUP(S267,'75'!$AI$12:$AJ$17,2,FALSE)</f>
        <v>4</v>
      </c>
      <c r="AB267" s="35" t="s">
        <v>1229</v>
      </c>
      <c r="AK267" s="89" t="e">
        <f t="shared" si="33"/>
        <v>#DIV/0!</v>
      </c>
      <c r="AL267" s="89" t="e">
        <f t="shared" si="34"/>
        <v>#DIV/0!</v>
      </c>
      <c r="AM267" s="89" t="e">
        <f t="shared" si="35"/>
        <v>#DIV/0!</v>
      </c>
      <c r="AN267" s="89" t="e">
        <f t="shared" si="36"/>
        <v>#DIV/0!</v>
      </c>
      <c r="AO267" s="89" t="e">
        <f t="shared" si="37"/>
        <v>#DIV/0!</v>
      </c>
      <c r="AP267" s="75" t="e">
        <f t="shared" si="38"/>
        <v>#DIV/0!</v>
      </c>
      <c r="AQ267" s="75" t="e">
        <f t="shared" si="39"/>
        <v>#DIV/0!</v>
      </c>
    </row>
    <row r="268" spans="5:43" hidden="1">
      <c r="E268" s="30">
        <v>43</v>
      </c>
      <c r="F268" s="30">
        <v>1</v>
      </c>
      <c r="G268" s="91" t="str">
        <f t="shared" si="32"/>
        <v>43-1</v>
      </c>
      <c r="H268" s="30">
        <v>34</v>
      </c>
      <c r="I268" s="30">
        <v>65</v>
      </c>
      <c r="J268" s="92" t="str">
        <f>IF(((VLOOKUP($G268,Depth_Lookup!$A$3:$J$561,9,FALSE))-(I268/100))&gt;=0,"Good","Too Long")</f>
        <v>Good</v>
      </c>
      <c r="K268" s="93">
        <f>(VLOOKUP($G268,Depth_Lookup!$A$3:$J$561,10,FALSE))+(H268/100)</f>
        <v>80.34</v>
      </c>
      <c r="L268" s="93">
        <f>(VLOOKUP($G268,Depth_Lookup!$A$3:$J$561,10,FALSE))+(I268/100)</f>
        <v>80.650000000000006</v>
      </c>
      <c r="M268" s="34" t="s">
        <v>242</v>
      </c>
      <c r="O268" s="30" t="s">
        <v>153</v>
      </c>
      <c r="P268" s="30" t="s">
        <v>202</v>
      </c>
      <c r="Q268" s="31">
        <f>VLOOKUP(P268,'75'!$AT$3:$AU$5,2,FALSE)</f>
        <v>1</v>
      </c>
      <c r="R268" s="30">
        <v>1</v>
      </c>
      <c r="S268" s="30" t="s">
        <v>159</v>
      </c>
      <c r="T268" s="31">
        <f>VLOOKUP(S268,'75'!$AI$12:$AJ$17,2,FALSE)</f>
        <v>2</v>
      </c>
      <c r="X268" s="30">
        <v>1</v>
      </c>
      <c r="AB268" s="35" t="s">
        <v>1230</v>
      </c>
      <c r="AG268" s="30">
        <v>69</v>
      </c>
      <c r="AH268" s="30">
        <v>90</v>
      </c>
      <c r="AI268" s="30">
        <v>67</v>
      </c>
      <c r="AJ268" s="30">
        <v>180</v>
      </c>
      <c r="AK268" s="89">
        <f t="shared" si="33"/>
        <v>-47.876110252846189</v>
      </c>
      <c r="AL268" s="89">
        <f t="shared" si="34"/>
        <v>312.12388974715384</v>
      </c>
      <c r="AM268" s="89">
        <f t="shared" si="35"/>
        <v>15.892210294243332</v>
      </c>
      <c r="AN268" s="89">
        <f t="shared" si="36"/>
        <v>42.123889747153811</v>
      </c>
      <c r="AO268" s="89">
        <f t="shared" si="37"/>
        <v>74.107789705756673</v>
      </c>
      <c r="AP268" s="75">
        <f t="shared" si="38"/>
        <v>132.12388974715384</v>
      </c>
      <c r="AQ268" s="75">
        <f t="shared" si="39"/>
        <v>74.107789705756673</v>
      </c>
    </row>
    <row r="269" spans="5:43" hidden="1">
      <c r="E269" s="30">
        <v>43</v>
      </c>
      <c r="F269" s="30">
        <v>1</v>
      </c>
      <c r="G269" s="91" t="str">
        <f t="shared" si="32"/>
        <v>43-1</v>
      </c>
      <c r="H269" s="30">
        <v>65</v>
      </c>
      <c r="I269" s="30">
        <v>66</v>
      </c>
      <c r="J269" s="92" t="str">
        <f>IF(((VLOOKUP($G269,Depth_Lookup!$A$3:$J$561,9,FALSE))-(I269/100))&gt;=0,"Good","Too Long")</f>
        <v>Good</v>
      </c>
      <c r="K269" s="93">
        <f>(VLOOKUP($G269,Depth_Lookup!$A$3:$J$561,10,FALSE))+(H269/100)</f>
        <v>80.650000000000006</v>
      </c>
      <c r="L269" s="93">
        <f>(VLOOKUP($G269,Depth_Lookup!$A$3:$J$561,10,FALSE))+(I269/100)</f>
        <v>80.66</v>
      </c>
      <c r="M269" s="34" t="s">
        <v>241</v>
      </c>
      <c r="Q269" s="31" t="e">
        <f>VLOOKUP(P269,'75'!$AT$3:$AU$5,2,FALSE)</f>
        <v>#N/A</v>
      </c>
      <c r="R269" s="30">
        <v>0.1</v>
      </c>
      <c r="S269" s="30" t="s">
        <v>158</v>
      </c>
      <c r="T269" s="31">
        <f>VLOOKUP(S269,'75'!$AI$12:$AJ$17,2,FALSE)</f>
        <v>1</v>
      </c>
      <c r="AB269" s="35" t="s">
        <v>1215</v>
      </c>
      <c r="AE269" s="30">
        <v>20</v>
      </c>
      <c r="AF269" s="30">
        <v>2</v>
      </c>
      <c r="AG269" s="30">
        <v>15</v>
      </c>
      <c r="AH269" s="30">
        <v>90</v>
      </c>
      <c r="AI269" s="30">
        <v>0.1</v>
      </c>
      <c r="AJ269" s="30">
        <v>0</v>
      </c>
      <c r="AK269" s="89">
        <f t="shared" si="33"/>
        <v>-90.373200181742973</v>
      </c>
      <c r="AL269" s="89">
        <f t="shared" si="34"/>
        <v>269.62679981825704</v>
      </c>
      <c r="AM269" s="89">
        <f t="shared" si="35"/>
        <v>74.999696136781196</v>
      </c>
      <c r="AN269" s="89">
        <f t="shared" si="36"/>
        <v>359.62679981825704</v>
      </c>
      <c r="AO269" s="89">
        <f t="shared" si="37"/>
        <v>15.000303863218804</v>
      </c>
      <c r="AP269" s="75">
        <f t="shared" si="38"/>
        <v>89.626799818257041</v>
      </c>
      <c r="AQ269" s="75">
        <f t="shared" si="39"/>
        <v>15.000303863218804</v>
      </c>
    </row>
    <row r="270" spans="5:43" hidden="1">
      <c r="E270" s="30">
        <v>44</v>
      </c>
      <c r="F270" s="30">
        <v>1</v>
      </c>
      <c r="G270" s="91" t="str">
        <f t="shared" si="32"/>
        <v>44-1</v>
      </c>
      <c r="H270" s="30">
        <v>0</v>
      </c>
      <c r="I270" s="30">
        <v>8</v>
      </c>
      <c r="J270" s="92" t="str">
        <f>IF(((VLOOKUP($G270,Depth_Lookup!$A$3:$J$561,9,FALSE))-(I270/100))&gt;=0,"Good","Too Long")</f>
        <v>Good</v>
      </c>
      <c r="K270" s="93">
        <f>(VLOOKUP($G270,Depth_Lookup!$A$3:$J$561,10,FALSE))+(H270/100)</f>
        <v>80.599999999999994</v>
      </c>
      <c r="L270" s="93">
        <f>(VLOOKUP($G270,Depth_Lookup!$A$3:$J$561,10,FALSE))+(I270/100)</f>
        <v>80.679999999999993</v>
      </c>
      <c r="M270" s="34" t="s">
        <v>242</v>
      </c>
      <c r="O270" s="30" t="s">
        <v>153</v>
      </c>
      <c r="P270" s="30" t="s">
        <v>202</v>
      </c>
      <c r="Q270" s="31">
        <f>VLOOKUP(P270,'75'!$AT$3:$AU$5,2,FALSE)</f>
        <v>1</v>
      </c>
      <c r="R270" s="30">
        <v>4</v>
      </c>
      <c r="S270" s="30" t="s">
        <v>159</v>
      </c>
      <c r="T270" s="31">
        <f>VLOOKUP(S270,'75'!$AI$12:$AJ$17,2,FALSE)</f>
        <v>2</v>
      </c>
      <c r="X270" s="30" t="s">
        <v>1235</v>
      </c>
      <c r="AB270" s="35" t="s">
        <v>1231</v>
      </c>
      <c r="AG270" s="30">
        <v>25</v>
      </c>
      <c r="AH270" s="30">
        <v>270</v>
      </c>
      <c r="AI270" s="30">
        <v>15</v>
      </c>
      <c r="AJ270" s="30">
        <v>180</v>
      </c>
      <c r="AK270" s="89">
        <f t="shared" si="33"/>
        <v>60.117510869716483</v>
      </c>
      <c r="AL270" s="89">
        <f t="shared" si="34"/>
        <v>60.117510869716483</v>
      </c>
      <c r="AM270" s="89">
        <f t="shared" si="35"/>
        <v>61.72819149498212</v>
      </c>
      <c r="AN270" s="89">
        <f t="shared" si="36"/>
        <v>150.11751086971648</v>
      </c>
      <c r="AO270" s="89">
        <f t="shared" si="37"/>
        <v>28.27180850501788</v>
      </c>
      <c r="AP270" s="75">
        <f t="shared" si="38"/>
        <v>240.11751086971648</v>
      </c>
      <c r="AQ270" s="75">
        <f t="shared" si="39"/>
        <v>28.27180850501788</v>
      </c>
    </row>
    <row r="271" spans="5:43" hidden="1">
      <c r="E271" s="30">
        <v>44</v>
      </c>
      <c r="F271" s="30">
        <v>1</v>
      </c>
      <c r="G271" s="91" t="str">
        <f t="shared" si="32"/>
        <v>44-1</v>
      </c>
      <c r="H271" s="30">
        <v>28</v>
      </c>
      <c r="I271" s="30">
        <v>37</v>
      </c>
      <c r="J271" s="92" t="str">
        <f>IF(((VLOOKUP($G271,Depth_Lookup!$A$3:$J$561,9,FALSE))-(I271/100))&gt;=0,"Good","Too Long")</f>
        <v>Good</v>
      </c>
      <c r="K271" s="93">
        <f>(VLOOKUP($G271,Depth_Lookup!$A$3:$J$561,10,FALSE))+(H271/100)</f>
        <v>80.88</v>
      </c>
      <c r="L271" s="93">
        <f>(VLOOKUP($G271,Depth_Lookup!$A$3:$J$561,10,FALSE))+(I271/100)</f>
        <v>80.97</v>
      </c>
      <c r="M271" s="34" t="s">
        <v>246</v>
      </c>
      <c r="Q271" s="31" t="e">
        <f>VLOOKUP(P271,'75'!$AT$3:$AU$5,2,FALSE)</f>
        <v>#N/A</v>
      </c>
      <c r="R271" s="30">
        <v>0.1</v>
      </c>
      <c r="S271" s="30" t="s">
        <v>158</v>
      </c>
      <c r="T271" s="31">
        <f>VLOOKUP(S271,'75'!$AI$12:$AJ$17,2,FALSE)</f>
        <v>1</v>
      </c>
      <c r="AB271" s="35" t="s">
        <v>1220</v>
      </c>
      <c r="AG271" s="30">
        <v>52</v>
      </c>
      <c r="AH271" s="30">
        <v>90</v>
      </c>
      <c r="AI271" s="30">
        <v>45</v>
      </c>
      <c r="AJ271" s="30">
        <v>180</v>
      </c>
      <c r="AK271" s="89">
        <f t="shared" si="33"/>
        <v>-52</v>
      </c>
      <c r="AL271" s="89">
        <f t="shared" si="34"/>
        <v>308</v>
      </c>
      <c r="AM271" s="89">
        <f t="shared" si="35"/>
        <v>31.619006537464557</v>
      </c>
      <c r="AN271" s="89">
        <f t="shared" si="36"/>
        <v>38</v>
      </c>
      <c r="AO271" s="89">
        <f t="shared" si="37"/>
        <v>58.380993462535443</v>
      </c>
      <c r="AP271" s="75">
        <f t="shared" si="38"/>
        <v>128</v>
      </c>
      <c r="AQ271" s="75">
        <f t="shared" si="39"/>
        <v>58.380993462535443</v>
      </c>
    </row>
    <row r="272" spans="5:43" hidden="1">
      <c r="E272" s="30">
        <v>44</v>
      </c>
      <c r="F272" s="30">
        <v>1</v>
      </c>
      <c r="G272" s="91" t="str">
        <f t="shared" si="32"/>
        <v>44-1</v>
      </c>
      <c r="H272" s="30">
        <v>69</v>
      </c>
      <c r="I272" s="30">
        <v>76</v>
      </c>
      <c r="J272" s="92" t="str">
        <f>IF(((VLOOKUP($G272,Depth_Lookup!$A$3:$J$561,9,FALSE))-(I272/100))&gt;=0,"Good","Too Long")</f>
        <v>Good</v>
      </c>
      <c r="K272" s="93">
        <f>(VLOOKUP($G272,Depth_Lookup!$A$3:$J$561,10,FALSE))+(H272/100)</f>
        <v>81.289999999999992</v>
      </c>
      <c r="L272" s="93">
        <f>(VLOOKUP($G272,Depth_Lookup!$A$3:$J$561,10,FALSE))+(I272/100)</f>
        <v>81.36</v>
      </c>
      <c r="M272" s="34" t="s">
        <v>242</v>
      </c>
      <c r="O272" s="30" t="s">
        <v>153</v>
      </c>
      <c r="P272" s="30" t="s">
        <v>202</v>
      </c>
      <c r="Q272" s="31">
        <f>VLOOKUP(P272,'75'!$AT$3:$AU$5,2,FALSE)</f>
        <v>1</v>
      </c>
      <c r="R272" s="30">
        <v>1</v>
      </c>
      <c r="S272" s="30" t="s">
        <v>158</v>
      </c>
      <c r="T272" s="31">
        <f>VLOOKUP(S272,'75'!$AI$12:$AJ$17,2,FALSE)</f>
        <v>1</v>
      </c>
      <c r="AB272" s="35" t="s">
        <v>1222</v>
      </c>
      <c r="AG272" s="30">
        <v>71</v>
      </c>
      <c r="AH272" s="30">
        <v>270</v>
      </c>
      <c r="AI272" s="30">
        <v>0</v>
      </c>
      <c r="AJ272" s="30">
        <v>0</v>
      </c>
      <c r="AK272" s="89">
        <f t="shared" si="33"/>
        <v>90</v>
      </c>
      <c r="AL272" s="89">
        <f t="shared" si="34"/>
        <v>90</v>
      </c>
      <c r="AM272" s="89">
        <f t="shared" si="35"/>
        <v>19.000000000000004</v>
      </c>
      <c r="AN272" s="89">
        <f t="shared" si="36"/>
        <v>180</v>
      </c>
      <c r="AO272" s="89">
        <f t="shared" si="37"/>
        <v>71</v>
      </c>
      <c r="AP272" s="75">
        <f t="shared" si="38"/>
        <v>270</v>
      </c>
      <c r="AQ272" s="75">
        <f t="shared" si="39"/>
        <v>71</v>
      </c>
    </row>
    <row r="273" spans="5:43" hidden="1">
      <c r="E273" s="30">
        <v>44</v>
      </c>
      <c r="F273" s="30">
        <v>2</v>
      </c>
      <c r="G273" s="91" t="str">
        <f t="shared" si="32"/>
        <v>44-2</v>
      </c>
      <c r="H273" s="30">
        <v>0</v>
      </c>
      <c r="I273" s="30">
        <v>78</v>
      </c>
      <c r="J273" s="92" t="str">
        <f>IF(((VLOOKUP($G273,Depth_Lookup!$A$3:$J$561,9,FALSE))-(I273/100))&gt;=0,"Good","Too Long")</f>
        <v>Good</v>
      </c>
      <c r="K273" s="93">
        <f>(VLOOKUP($G273,Depth_Lookup!$A$3:$J$561,10,FALSE))+(H273/100)</f>
        <v>81.36</v>
      </c>
      <c r="L273" s="93">
        <f>(VLOOKUP($G273,Depth_Lookup!$A$3:$J$561,10,FALSE))+(I273/100)</f>
        <v>82.14</v>
      </c>
      <c r="M273" s="34" t="s">
        <v>242</v>
      </c>
      <c r="O273" s="30" t="s">
        <v>153</v>
      </c>
      <c r="P273" s="30" t="s">
        <v>202</v>
      </c>
      <c r="Q273" s="31">
        <f>VLOOKUP(P273,'75'!$AT$3:$AU$5,2,FALSE)</f>
        <v>1</v>
      </c>
      <c r="R273" s="30">
        <v>1</v>
      </c>
      <c r="S273" s="30" t="s">
        <v>159</v>
      </c>
      <c r="T273" s="31">
        <f>VLOOKUP(S273,'75'!$AI$12:$AJ$17,2,FALSE)</f>
        <v>2</v>
      </c>
      <c r="AB273" s="35" t="s">
        <v>1232</v>
      </c>
      <c r="AG273" s="30">
        <v>35</v>
      </c>
      <c r="AH273" s="30">
        <v>90</v>
      </c>
      <c r="AI273" s="30">
        <v>25</v>
      </c>
      <c r="AJ273" s="30">
        <v>180</v>
      </c>
      <c r="AK273" s="89">
        <f t="shared" si="33"/>
        <v>-56.338117252017327</v>
      </c>
      <c r="AL273" s="89">
        <f t="shared" si="34"/>
        <v>303.66188274798265</v>
      </c>
      <c r="AM273" s="89">
        <f t="shared" si="35"/>
        <v>49.927140201670532</v>
      </c>
      <c r="AN273" s="89">
        <f t="shared" si="36"/>
        <v>33.661882747982673</v>
      </c>
      <c r="AO273" s="89">
        <f t="shared" si="37"/>
        <v>40.072859798329468</v>
      </c>
      <c r="AP273" s="75">
        <f t="shared" si="38"/>
        <v>123.66188274798265</v>
      </c>
      <c r="AQ273" s="75">
        <f t="shared" si="39"/>
        <v>40.072859798329468</v>
      </c>
    </row>
    <row r="274" spans="5:43">
      <c r="E274" s="30">
        <v>44</v>
      </c>
      <c r="F274" s="30">
        <v>2</v>
      </c>
      <c r="G274" s="91" t="str">
        <f t="shared" si="32"/>
        <v>44-2</v>
      </c>
      <c r="H274" s="30">
        <v>47</v>
      </c>
      <c r="I274" s="30">
        <v>65</v>
      </c>
      <c r="J274" s="92" t="str">
        <f>IF(((VLOOKUP($G274,Depth_Lookup!$A$3:$J$561,9,FALSE))-(I274/100))&gt;=0,"Good","Too Long")</f>
        <v>Good</v>
      </c>
      <c r="K274" s="93">
        <f>(VLOOKUP($G274,Depth_Lookup!$A$3:$J$561,10,FALSE))+(H274/100)</f>
        <v>81.83</v>
      </c>
      <c r="L274" s="93">
        <f>(VLOOKUP($G274,Depth_Lookup!$A$3:$J$561,10,FALSE))+(I274/100)</f>
        <v>82.01</v>
      </c>
      <c r="M274" s="34" t="s">
        <v>242</v>
      </c>
      <c r="Q274" s="31" t="e">
        <f>VLOOKUP(P274,'75'!$AT$3:$AU$5,2,FALSE)</f>
        <v>#N/A</v>
      </c>
      <c r="T274" s="31" t="e">
        <f>VLOOKUP(S274,'75'!$AI$12:$AJ$17,2,FALSE)</f>
        <v>#N/A</v>
      </c>
      <c r="AB274" s="35" t="s">
        <v>1233</v>
      </c>
      <c r="AG274" s="30">
        <v>65</v>
      </c>
      <c r="AH274" s="30">
        <v>90</v>
      </c>
      <c r="AI274" s="30">
        <v>25</v>
      </c>
      <c r="AJ274" s="30">
        <v>0</v>
      </c>
      <c r="AK274" s="89">
        <f t="shared" si="33"/>
        <v>-102.26759279038765</v>
      </c>
      <c r="AL274" s="89">
        <f t="shared" si="34"/>
        <v>257.73240720961235</v>
      </c>
      <c r="AM274" s="89">
        <f t="shared" si="35"/>
        <v>24.496854095619149</v>
      </c>
      <c r="AN274" s="89">
        <f t="shared" si="36"/>
        <v>347.73240720961235</v>
      </c>
      <c r="AO274" s="89">
        <f t="shared" si="37"/>
        <v>65.503145904380858</v>
      </c>
      <c r="AP274" s="75">
        <f t="shared" si="38"/>
        <v>77.732407209612347</v>
      </c>
      <c r="AQ274" s="75">
        <f t="shared" si="39"/>
        <v>65.503145904380858</v>
      </c>
    </row>
    <row r="275" spans="5:43">
      <c r="E275" s="30">
        <v>44</v>
      </c>
      <c r="F275" s="30">
        <v>2</v>
      </c>
      <c r="G275" s="91" t="str">
        <f t="shared" si="32"/>
        <v>44-2</v>
      </c>
      <c r="H275" s="30">
        <v>10</v>
      </c>
      <c r="I275" s="30">
        <v>33</v>
      </c>
      <c r="J275" s="92" t="str">
        <f>IF(((VLOOKUP($G275,Depth_Lookup!$A$3:$J$561,9,FALSE))-(I275/100))&gt;=0,"Good","Too Long")</f>
        <v>Good</v>
      </c>
      <c r="K275" s="93">
        <f>(VLOOKUP($G275,Depth_Lookup!$A$3:$J$561,10,FALSE))+(H275/100)</f>
        <v>81.459999999999994</v>
      </c>
      <c r="L275" s="93">
        <f>(VLOOKUP($G275,Depth_Lookup!$A$3:$J$561,10,FALSE))+(I275/100)</f>
        <v>81.69</v>
      </c>
      <c r="M275" s="34" t="s">
        <v>242</v>
      </c>
      <c r="O275" s="77"/>
      <c r="Q275" s="31" t="e">
        <f>VLOOKUP(P275,'75'!$AT$3:$AU$5,2,FALSE)</f>
        <v>#N/A</v>
      </c>
      <c r="T275" s="31" t="e">
        <f>VLOOKUP(S275,'75'!$AI$12:$AJ$17,2,FALSE)</f>
        <v>#N/A</v>
      </c>
      <c r="AB275" s="35" t="s">
        <v>1234</v>
      </c>
      <c r="AG275" s="30">
        <v>71</v>
      </c>
      <c r="AH275" s="30">
        <v>270</v>
      </c>
      <c r="AI275" s="30">
        <v>0.1</v>
      </c>
      <c r="AJ275" s="30">
        <v>330</v>
      </c>
      <c r="AK275" s="89">
        <f t="shared" si="33"/>
        <v>60.029828636611171</v>
      </c>
      <c r="AL275" s="89">
        <f t="shared" si="34"/>
        <v>60.029828636611171</v>
      </c>
      <c r="AM275" s="89">
        <f t="shared" si="35"/>
        <v>16.609108104928502</v>
      </c>
      <c r="AN275" s="89">
        <f t="shared" si="36"/>
        <v>150.02982863661117</v>
      </c>
      <c r="AO275" s="89">
        <f t="shared" si="37"/>
        <v>73.390891895071491</v>
      </c>
      <c r="AP275" s="75">
        <f t="shared" si="38"/>
        <v>240.02982863661117</v>
      </c>
      <c r="AQ275" s="75">
        <f t="shared" si="39"/>
        <v>73.390891895071491</v>
      </c>
    </row>
    <row r="276" spans="5:43" hidden="1">
      <c r="E276" s="30">
        <v>44</v>
      </c>
      <c r="F276" s="30">
        <v>3</v>
      </c>
      <c r="G276" s="91" t="str">
        <f t="shared" si="32"/>
        <v>44-3</v>
      </c>
      <c r="H276" s="30">
        <v>42</v>
      </c>
      <c r="I276" s="30">
        <v>54</v>
      </c>
      <c r="J276" s="92" t="str">
        <f>IF(((VLOOKUP($G276,Depth_Lookup!$A$3:$J$561,9,FALSE))-(I276/100))&gt;=0,"Good","Too Long")</f>
        <v>Good</v>
      </c>
      <c r="K276" s="93">
        <f>(VLOOKUP($G276,Depth_Lookup!$A$3:$J$561,10,FALSE))+(H276/100)</f>
        <v>82.564999999999998</v>
      </c>
      <c r="L276" s="93">
        <f>(VLOOKUP($G276,Depth_Lookup!$A$3:$J$561,10,FALSE))+(I276/100)</f>
        <v>82.685000000000002</v>
      </c>
      <c r="M276" s="34" t="s">
        <v>242</v>
      </c>
      <c r="O276" s="30" t="s">
        <v>153</v>
      </c>
      <c r="P276" s="30" t="s">
        <v>202</v>
      </c>
      <c r="Q276" s="31">
        <f>VLOOKUP(P276,'75'!$AT$3:$AU$5,2,FALSE)</f>
        <v>1</v>
      </c>
      <c r="R276" s="30">
        <v>1</v>
      </c>
      <c r="S276" s="30" t="s">
        <v>158</v>
      </c>
      <c r="T276" s="31">
        <f>VLOOKUP(S276,'75'!$AI$12:$AJ$17,2,FALSE)</f>
        <v>1</v>
      </c>
      <c r="AB276" s="35" t="s">
        <v>1222</v>
      </c>
      <c r="AG276" s="30">
        <v>50</v>
      </c>
      <c r="AH276" s="30">
        <v>90</v>
      </c>
      <c r="AI276" s="30">
        <v>30</v>
      </c>
      <c r="AJ276" s="30">
        <v>0</v>
      </c>
      <c r="AK276" s="89">
        <f t="shared" si="33"/>
        <v>-115.84807211187916</v>
      </c>
      <c r="AL276" s="89">
        <f t="shared" si="34"/>
        <v>244.15192788812084</v>
      </c>
      <c r="AM276" s="89">
        <f t="shared" si="35"/>
        <v>37.058295414820563</v>
      </c>
      <c r="AN276" s="89">
        <f t="shared" si="36"/>
        <v>334.15192788812084</v>
      </c>
      <c r="AO276" s="89">
        <f t="shared" si="37"/>
        <v>52.941704585179437</v>
      </c>
      <c r="AP276" s="75">
        <f t="shared" si="38"/>
        <v>64.151927888120838</v>
      </c>
      <c r="AQ276" s="75">
        <f t="shared" si="39"/>
        <v>52.941704585179437</v>
      </c>
    </row>
    <row r="277" spans="5:43" hidden="1">
      <c r="E277" s="30">
        <v>44</v>
      </c>
      <c r="F277" s="30">
        <v>3</v>
      </c>
      <c r="G277" s="91" t="str">
        <f t="shared" si="32"/>
        <v>44-3</v>
      </c>
      <c r="H277" s="30">
        <v>80</v>
      </c>
      <c r="I277" s="30">
        <v>92</v>
      </c>
      <c r="J277" s="92" t="str">
        <f>IF(((VLOOKUP($G277,Depth_Lookup!$A$3:$J$561,9,FALSE))-(I277/100))&gt;=0,"Good","Too Long")</f>
        <v>Good</v>
      </c>
      <c r="K277" s="93">
        <f>(VLOOKUP($G277,Depth_Lookup!$A$3:$J$561,10,FALSE))+(H277/100)</f>
        <v>82.944999999999993</v>
      </c>
      <c r="L277" s="93">
        <f>(VLOOKUP($G277,Depth_Lookup!$A$3:$J$561,10,FALSE))+(I277/100)</f>
        <v>83.064999999999998</v>
      </c>
      <c r="M277" s="34" t="s">
        <v>242</v>
      </c>
      <c r="O277" s="30" t="s">
        <v>153</v>
      </c>
      <c r="P277" s="30" t="s">
        <v>202</v>
      </c>
      <c r="Q277" s="31">
        <f>VLOOKUP(P277,'75'!$AT$3:$AU$5,2,FALSE)</f>
        <v>1</v>
      </c>
      <c r="R277" s="30">
        <v>1</v>
      </c>
      <c r="S277" s="30" t="s">
        <v>159</v>
      </c>
      <c r="T277" s="31">
        <f>VLOOKUP(S277,'75'!$AI$12:$AJ$17,2,FALSE)</f>
        <v>2</v>
      </c>
      <c r="X277" s="30">
        <v>3</v>
      </c>
      <c r="AB277" s="35" t="s">
        <v>1232</v>
      </c>
      <c r="AG277" s="30">
        <v>35</v>
      </c>
      <c r="AH277" s="30">
        <v>270</v>
      </c>
      <c r="AI277" s="30">
        <v>70</v>
      </c>
      <c r="AJ277" s="30">
        <v>0</v>
      </c>
      <c r="AK277" s="89">
        <f t="shared" si="33"/>
        <v>165.70226512288883</v>
      </c>
      <c r="AL277" s="89">
        <f t="shared" si="34"/>
        <v>165.70226512288883</v>
      </c>
      <c r="AM277" s="89">
        <f t="shared" si="35"/>
        <v>19.427564577072989</v>
      </c>
      <c r="AN277" s="89">
        <f t="shared" si="36"/>
        <v>255.70226512288883</v>
      </c>
      <c r="AO277" s="89">
        <f t="shared" si="37"/>
        <v>70.572435422927015</v>
      </c>
      <c r="AP277" s="75">
        <f t="shared" si="38"/>
        <v>345.70226512288883</v>
      </c>
      <c r="AQ277" s="75">
        <f t="shared" si="39"/>
        <v>70.572435422927015</v>
      </c>
    </row>
    <row r="278" spans="5:43">
      <c r="E278" s="30">
        <v>44</v>
      </c>
      <c r="F278" s="30">
        <v>3</v>
      </c>
      <c r="G278" s="91" t="str">
        <f t="shared" si="32"/>
        <v>44-3</v>
      </c>
      <c r="H278" s="30">
        <v>78</v>
      </c>
      <c r="I278" s="30">
        <v>84</v>
      </c>
      <c r="J278" s="92" t="str">
        <f>IF(((VLOOKUP($G278,Depth_Lookup!$A$3:$J$561,9,FALSE))-(I278/100))&gt;=0,"Good","Too Long")</f>
        <v>Good</v>
      </c>
      <c r="K278" s="93">
        <f>(VLOOKUP($G278,Depth_Lookup!$A$3:$J$561,10,FALSE))+(H278/100)</f>
        <v>82.924999999999997</v>
      </c>
      <c r="L278" s="93">
        <f>(VLOOKUP($G278,Depth_Lookup!$A$3:$J$561,10,FALSE))+(I278/100)</f>
        <v>82.984999999999999</v>
      </c>
      <c r="M278" s="34" t="s">
        <v>242</v>
      </c>
      <c r="O278" s="30" t="s">
        <v>153</v>
      </c>
      <c r="P278" s="30" t="s">
        <v>202</v>
      </c>
      <c r="Q278" s="31">
        <f>VLOOKUP(P278,'75'!$AT$3:$AU$5,2,FALSE)</f>
        <v>1</v>
      </c>
      <c r="T278" s="31" t="e">
        <f>VLOOKUP(S278,'75'!$AI$12:$AJ$17,2,FALSE)</f>
        <v>#N/A</v>
      </c>
      <c r="X278" s="30">
        <v>1</v>
      </c>
      <c r="AB278" s="35" t="s">
        <v>1233</v>
      </c>
      <c r="AG278" s="30">
        <v>10</v>
      </c>
      <c r="AH278" s="30">
        <v>270</v>
      </c>
      <c r="AI278" s="30">
        <v>20</v>
      </c>
      <c r="AJ278" s="30">
        <v>0</v>
      </c>
      <c r="AK278" s="89">
        <f t="shared" si="33"/>
        <v>154.15192788812084</v>
      </c>
      <c r="AL278" s="89">
        <f t="shared" si="34"/>
        <v>154.15192788812084</v>
      </c>
      <c r="AM278" s="89">
        <f t="shared" si="35"/>
        <v>67.979998392282752</v>
      </c>
      <c r="AN278" s="89">
        <f t="shared" si="36"/>
        <v>244.15192788812084</v>
      </c>
      <c r="AO278" s="89">
        <f t="shared" si="37"/>
        <v>22.020001607717248</v>
      </c>
      <c r="AP278" s="75">
        <f t="shared" si="38"/>
        <v>334.15192788812084</v>
      </c>
      <c r="AQ278" s="75">
        <f t="shared" si="39"/>
        <v>22.020001607717248</v>
      </c>
    </row>
    <row r="279" spans="5:43" hidden="1">
      <c r="E279" s="30">
        <v>44</v>
      </c>
      <c r="F279" s="30">
        <v>4</v>
      </c>
      <c r="G279" s="91" t="str">
        <f t="shared" si="32"/>
        <v>44-4</v>
      </c>
      <c r="H279" s="30">
        <v>0</v>
      </c>
      <c r="I279" s="30">
        <v>61</v>
      </c>
      <c r="J279" s="92" t="str">
        <f>IF(((VLOOKUP($G279,Depth_Lookup!$A$3:$J$561,9,FALSE))-(I279/100))&gt;=0,"Good","Too Long")</f>
        <v>Good</v>
      </c>
      <c r="K279" s="93">
        <f>(VLOOKUP($G279,Depth_Lookup!$A$3:$J$561,10,FALSE))+(H279/100)</f>
        <v>83.064999999999998</v>
      </c>
      <c r="L279" s="93">
        <f>(VLOOKUP($G279,Depth_Lookup!$A$3:$J$561,10,FALSE))+(I279/100)</f>
        <v>83.674999999999997</v>
      </c>
      <c r="M279" s="34" t="s">
        <v>242</v>
      </c>
      <c r="O279" s="30" t="s">
        <v>153</v>
      </c>
      <c r="P279" s="30" t="s">
        <v>202</v>
      </c>
      <c r="Q279" s="31">
        <f>VLOOKUP(P279,'75'!$AT$3:$AU$5,2,FALSE)</f>
        <v>1</v>
      </c>
      <c r="R279" s="30">
        <v>1</v>
      </c>
      <c r="S279" s="30" t="s">
        <v>159</v>
      </c>
      <c r="T279" s="31">
        <f>VLOOKUP(S279,'75'!$AI$12:$AJ$17,2,FALSE)</f>
        <v>2</v>
      </c>
      <c r="X279" s="30">
        <v>1</v>
      </c>
      <c r="Y279" s="30" t="s">
        <v>1166</v>
      </c>
      <c r="AB279" s="35" t="s">
        <v>1236</v>
      </c>
      <c r="AG279" s="30">
        <v>75</v>
      </c>
      <c r="AH279" s="30">
        <v>90</v>
      </c>
      <c r="AI279" s="30">
        <v>0.1</v>
      </c>
      <c r="AJ279" s="30">
        <v>15</v>
      </c>
      <c r="AK279" s="89">
        <f t="shared" si="33"/>
        <v>-75.025885062140105</v>
      </c>
      <c r="AL279" s="89">
        <f t="shared" si="34"/>
        <v>284.97411493785989</v>
      </c>
      <c r="AM279" s="89">
        <f t="shared" si="35"/>
        <v>14.512499704259287</v>
      </c>
      <c r="AN279" s="89">
        <f t="shared" si="36"/>
        <v>14.974114937859895</v>
      </c>
      <c r="AO279" s="89">
        <f t="shared" si="37"/>
        <v>75.487500295740716</v>
      </c>
      <c r="AP279" s="75">
        <f t="shared" si="38"/>
        <v>104.97411493785989</v>
      </c>
      <c r="AQ279" s="75">
        <f t="shared" si="39"/>
        <v>75.487500295740716</v>
      </c>
    </row>
    <row r="280" spans="5:43">
      <c r="E280" s="30">
        <v>44</v>
      </c>
      <c r="F280" s="30">
        <v>4</v>
      </c>
      <c r="G280" s="91" t="str">
        <f t="shared" si="32"/>
        <v>44-4</v>
      </c>
      <c r="H280" s="30">
        <v>13</v>
      </c>
      <c r="I280" s="30">
        <v>22</v>
      </c>
      <c r="J280" s="92" t="str">
        <f>IF(((VLOOKUP($G280,Depth_Lookup!$A$3:$J$561,9,FALSE))-(I280/100))&gt;=0,"Good","Too Long")</f>
        <v>Good</v>
      </c>
      <c r="K280" s="93">
        <f>(VLOOKUP($G280,Depth_Lookup!$A$3:$J$561,10,FALSE))+(H280/100)</f>
        <v>83.194999999999993</v>
      </c>
      <c r="L280" s="93">
        <f>(VLOOKUP($G280,Depth_Lookup!$A$3:$J$561,10,FALSE))+(I280/100)</f>
        <v>83.284999999999997</v>
      </c>
      <c r="M280" s="34" t="s">
        <v>242</v>
      </c>
      <c r="O280" s="30" t="s">
        <v>153</v>
      </c>
      <c r="P280" s="30" t="s">
        <v>202</v>
      </c>
      <c r="Q280" s="31">
        <f>VLOOKUP(P280,'75'!$AT$3:$AU$5,2,FALSE)</f>
        <v>1</v>
      </c>
      <c r="T280" s="31" t="e">
        <f>VLOOKUP(S280,'75'!$AI$12:$AJ$17,2,FALSE)</f>
        <v>#N/A</v>
      </c>
      <c r="X280" s="30">
        <v>0.1</v>
      </c>
      <c r="Y280" s="30" t="s">
        <v>1209</v>
      </c>
      <c r="AB280" s="35" t="s">
        <v>1237</v>
      </c>
      <c r="AG280" s="30">
        <v>75</v>
      </c>
      <c r="AH280" s="30">
        <v>270</v>
      </c>
      <c r="AI280" s="30">
        <v>0.1</v>
      </c>
      <c r="AJ280" s="30">
        <v>20</v>
      </c>
      <c r="AK280" s="89">
        <f t="shared" si="33"/>
        <v>110.02517498511594</v>
      </c>
      <c r="AL280" s="89">
        <f t="shared" si="34"/>
        <v>110.02517498511594</v>
      </c>
      <c r="AM280" s="89">
        <f t="shared" si="35"/>
        <v>14.130551830436648</v>
      </c>
      <c r="AN280" s="89">
        <f t="shared" si="36"/>
        <v>200.02517498511594</v>
      </c>
      <c r="AO280" s="89">
        <f t="shared" si="37"/>
        <v>75.869448169563356</v>
      </c>
      <c r="AP280" s="75">
        <f t="shared" si="38"/>
        <v>290.02517498511594</v>
      </c>
      <c r="AQ280" s="75">
        <f t="shared" si="39"/>
        <v>75.869448169563356</v>
      </c>
    </row>
    <row r="281" spans="5:43" hidden="1">
      <c r="E281" s="30">
        <v>45</v>
      </c>
      <c r="F281" s="30">
        <v>1</v>
      </c>
      <c r="G281" s="91" t="str">
        <f t="shared" si="32"/>
        <v>45-1</v>
      </c>
      <c r="H281" s="2">
        <v>0</v>
      </c>
      <c r="I281" s="2">
        <v>75</v>
      </c>
      <c r="J281" s="92" t="str">
        <f>IF(((VLOOKUP($G281,Depth_Lookup!$A$3:$J$561,9,FALSE))-(I281/100))&gt;=0,"Good","Too Long")</f>
        <v>Good</v>
      </c>
      <c r="K281" s="93">
        <f>(VLOOKUP($G281,Depth_Lookup!$A$3:$J$561,10,FALSE))+(H281/100)</f>
        <v>83.6</v>
      </c>
      <c r="L281" s="93">
        <f>(VLOOKUP($G281,Depth_Lookup!$A$3:$J$561,10,FALSE))+(I281/100)</f>
        <v>84.35</v>
      </c>
      <c r="M281" s="34" t="s">
        <v>242</v>
      </c>
      <c r="O281" s="30" t="s">
        <v>152</v>
      </c>
      <c r="P281" s="30" t="s">
        <v>202</v>
      </c>
      <c r="Q281" s="31">
        <f>VLOOKUP(P281,'75'!$AT$3:$AU$5,2,FALSE)</f>
        <v>1</v>
      </c>
      <c r="S281" s="30" t="s">
        <v>159</v>
      </c>
      <c r="T281" s="31">
        <f>VLOOKUP(S281,'75'!$AI$12:$AJ$17,2,FALSE)</f>
        <v>2</v>
      </c>
      <c r="AB281" s="35" t="s">
        <v>1191</v>
      </c>
      <c r="AK281" s="89" t="e">
        <f t="shared" si="33"/>
        <v>#DIV/0!</v>
      </c>
      <c r="AL281" s="89" t="e">
        <f t="shared" si="34"/>
        <v>#DIV/0!</v>
      </c>
      <c r="AM281" s="89" t="e">
        <f t="shared" si="35"/>
        <v>#DIV/0!</v>
      </c>
      <c r="AN281" s="89" t="e">
        <f t="shared" si="36"/>
        <v>#DIV/0!</v>
      </c>
      <c r="AO281" s="89" t="e">
        <f t="shared" si="37"/>
        <v>#DIV/0!</v>
      </c>
      <c r="AP281" s="75" t="e">
        <f t="shared" si="38"/>
        <v>#DIV/0!</v>
      </c>
      <c r="AQ281" s="75" t="e">
        <f t="shared" si="39"/>
        <v>#DIV/0!</v>
      </c>
    </row>
    <row r="282" spans="5:43">
      <c r="E282" s="30">
        <v>45</v>
      </c>
      <c r="F282" s="30">
        <v>1</v>
      </c>
      <c r="G282" s="91" t="str">
        <f t="shared" si="32"/>
        <v>45-1</v>
      </c>
      <c r="H282" s="2">
        <v>75</v>
      </c>
      <c r="I282" s="2">
        <v>82</v>
      </c>
      <c r="J282" s="92" t="str">
        <f>IF(((VLOOKUP($G282,Depth_Lookup!$A$3:$J$561,9,FALSE))-(I282/100))&gt;=0,"Good","Too Long")</f>
        <v>Good</v>
      </c>
      <c r="K282" s="93">
        <f>(VLOOKUP($G282,Depth_Lookup!$A$3:$J$561,10,FALSE))+(H282/100)</f>
        <v>84.35</v>
      </c>
      <c r="L282" s="93">
        <f>(VLOOKUP($G282,Depth_Lookup!$A$3:$J$561,10,FALSE))+(I282/100)</f>
        <v>84.419999999999987</v>
      </c>
      <c r="M282" s="34" t="s">
        <v>242</v>
      </c>
      <c r="O282" s="30" t="s">
        <v>152</v>
      </c>
      <c r="P282" s="30" t="s">
        <v>202</v>
      </c>
      <c r="Q282" s="31">
        <f>VLOOKUP(P282,'75'!$AT$3:$AU$5,2,FALSE)</f>
        <v>1</v>
      </c>
      <c r="S282" s="30" t="s">
        <v>259</v>
      </c>
      <c r="T282" s="31">
        <f>VLOOKUP(S282,'75'!$AI$12:$AJ$17,2,FALSE)</f>
        <v>4</v>
      </c>
      <c r="AB282" s="35" t="s">
        <v>1192</v>
      </c>
      <c r="AK282" s="89" t="e">
        <f t="shared" si="33"/>
        <v>#DIV/0!</v>
      </c>
      <c r="AL282" s="89" t="e">
        <f t="shared" si="34"/>
        <v>#DIV/0!</v>
      </c>
      <c r="AM282" s="89" t="e">
        <f t="shared" si="35"/>
        <v>#DIV/0!</v>
      </c>
      <c r="AN282" s="89" t="e">
        <f t="shared" si="36"/>
        <v>#DIV/0!</v>
      </c>
      <c r="AO282" s="89" t="e">
        <f t="shared" si="37"/>
        <v>#DIV/0!</v>
      </c>
      <c r="AP282" s="75" t="e">
        <f t="shared" si="38"/>
        <v>#DIV/0!</v>
      </c>
      <c r="AQ282" s="75" t="e">
        <f t="shared" si="39"/>
        <v>#DIV/0!</v>
      </c>
    </row>
    <row r="283" spans="5:43" hidden="1">
      <c r="E283" s="30">
        <v>45</v>
      </c>
      <c r="F283" s="30">
        <v>1</v>
      </c>
      <c r="G283" s="91" t="str">
        <f t="shared" si="32"/>
        <v>45-1</v>
      </c>
      <c r="H283" s="2">
        <v>82</v>
      </c>
      <c r="I283" s="2">
        <v>96</v>
      </c>
      <c r="J283" s="92" t="str">
        <f>IF(((VLOOKUP($G283,Depth_Lookup!$A$3:$J$561,9,FALSE))-(I283/100))&gt;=0,"Good","Too Long")</f>
        <v>Good</v>
      </c>
      <c r="K283" s="93">
        <f>(VLOOKUP($G283,Depth_Lookup!$A$3:$J$561,10,FALSE))+(H283/100)</f>
        <v>84.419999999999987</v>
      </c>
      <c r="L283" s="93">
        <f>(VLOOKUP($G283,Depth_Lookup!$A$3:$J$561,10,FALSE))+(I283/100)</f>
        <v>84.559999999999988</v>
      </c>
      <c r="M283" s="34" t="s">
        <v>241</v>
      </c>
      <c r="Q283" s="31" t="e">
        <f>VLOOKUP(P283,'75'!$AT$3:$AU$5,2,FALSE)</f>
        <v>#N/A</v>
      </c>
      <c r="R283" s="30">
        <v>0.1</v>
      </c>
      <c r="S283" s="30" t="s">
        <v>158</v>
      </c>
      <c r="T283" s="31">
        <f>VLOOKUP(S283,'75'!$AI$12:$AJ$17,2,FALSE)</f>
        <v>1</v>
      </c>
      <c r="Y283" s="30" t="s">
        <v>1166</v>
      </c>
      <c r="AB283" s="35" t="s">
        <v>1193</v>
      </c>
      <c r="AE283" s="30">
        <v>190</v>
      </c>
      <c r="AF283" s="30">
        <v>40</v>
      </c>
      <c r="AG283" s="30">
        <v>65</v>
      </c>
      <c r="AH283" s="30">
        <v>270</v>
      </c>
      <c r="AI283" s="30">
        <v>0</v>
      </c>
      <c r="AJ283" s="30">
        <v>20</v>
      </c>
      <c r="AK283" s="89">
        <f t="shared" si="33"/>
        <v>110</v>
      </c>
      <c r="AL283" s="89">
        <f t="shared" si="34"/>
        <v>110</v>
      </c>
      <c r="AM283" s="89">
        <f t="shared" si="35"/>
        <v>23.662353294316564</v>
      </c>
      <c r="AN283" s="89">
        <f t="shared" si="36"/>
        <v>200</v>
      </c>
      <c r="AO283" s="89">
        <f t="shared" si="37"/>
        <v>66.33764670568344</v>
      </c>
      <c r="AP283" s="75">
        <f t="shared" si="38"/>
        <v>290</v>
      </c>
      <c r="AQ283" s="75">
        <f t="shared" si="39"/>
        <v>66.33764670568344</v>
      </c>
    </row>
    <row r="284" spans="5:43" hidden="1">
      <c r="E284" s="30">
        <v>45</v>
      </c>
      <c r="F284" s="30">
        <v>2</v>
      </c>
      <c r="G284" s="91" t="str">
        <f t="shared" si="32"/>
        <v>45-2</v>
      </c>
      <c r="H284" s="2">
        <v>0</v>
      </c>
      <c r="I284" s="2">
        <v>45</v>
      </c>
      <c r="J284" s="92" t="str">
        <f>IF(((VLOOKUP($G284,Depth_Lookup!$A$3:$J$561,9,FALSE))-(I284/100))&gt;=0,"Good","Too Long")</f>
        <v>Good</v>
      </c>
      <c r="K284" s="93">
        <f>(VLOOKUP($G284,Depth_Lookup!$A$3:$J$561,10,FALSE))+(H284/100)</f>
        <v>84.56</v>
      </c>
      <c r="L284" s="93">
        <f>(VLOOKUP($G284,Depth_Lookup!$A$3:$J$561,10,FALSE))+(I284/100)</f>
        <v>85.01</v>
      </c>
      <c r="M284" s="34" t="s">
        <v>242</v>
      </c>
      <c r="O284" s="30" t="s">
        <v>152</v>
      </c>
      <c r="P284" s="30" t="s">
        <v>202</v>
      </c>
      <c r="Q284" s="31">
        <f>VLOOKUP(P284,'75'!$AT$3:$AU$5,2,FALSE)</f>
        <v>1</v>
      </c>
      <c r="S284" s="30" t="s">
        <v>159</v>
      </c>
      <c r="T284" s="31">
        <f>VLOOKUP(S284,'75'!$AI$12:$AJ$17,2,FALSE)</f>
        <v>2</v>
      </c>
      <c r="AB284" s="35" t="s">
        <v>1194</v>
      </c>
      <c r="AK284" s="89" t="e">
        <f t="shared" si="33"/>
        <v>#DIV/0!</v>
      </c>
      <c r="AL284" s="89" t="e">
        <f t="shared" si="34"/>
        <v>#DIV/0!</v>
      </c>
      <c r="AM284" s="89" t="e">
        <f t="shared" si="35"/>
        <v>#DIV/0!</v>
      </c>
      <c r="AN284" s="89" t="e">
        <f t="shared" si="36"/>
        <v>#DIV/0!</v>
      </c>
      <c r="AO284" s="89" t="e">
        <f t="shared" si="37"/>
        <v>#DIV/0!</v>
      </c>
      <c r="AP284" s="75" t="e">
        <f t="shared" si="38"/>
        <v>#DIV/0!</v>
      </c>
      <c r="AQ284" s="75" t="e">
        <f t="shared" si="39"/>
        <v>#DIV/0!</v>
      </c>
    </row>
    <row r="285" spans="5:43" hidden="1">
      <c r="E285" s="30">
        <v>45</v>
      </c>
      <c r="F285" s="30">
        <v>2</v>
      </c>
      <c r="G285" s="91" t="str">
        <f t="shared" si="32"/>
        <v>45-2</v>
      </c>
      <c r="H285" s="2">
        <v>52</v>
      </c>
      <c r="I285" s="2">
        <v>65</v>
      </c>
      <c r="J285" s="92" t="str">
        <f>IF(((VLOOKUP($G285,Depth_Lookup!$A$3:$J$561,9,FALSE))-(I285/100))&gt;=0,"Good","Too Long")</f>
        <v>Good</v>
      </c>
      <c r="K285" s="93">
        <f>(VLOOKUP($G285,Depth_Lookup!$A$3:$J$561,10,FALSE))+(H285/100)</f>
        <v>85.08</v>
      </c>
      <c r="L285" s="93">
        <f>(VLOOKUP($G285,Depth_Lookup!$A$3:$J$561,10,FALSE))+(I285/100)</f>
        <v>85.210000000000008</v>
      </c>
      <c r="M285" s="34" t="s">
        <v>241</v>
      </c>
      <c r="Q285" s="31" t="e">
        <f>VLOOKUP(P285,'75'!$AT$3:$AU$5,2,FALSE)</f>
        <v>#N/A</v>
      </c>
      <c r="R285" s="30">
        <v>0.1</v>
      </c>
      <c r="S285" s="30" t="s">
        <v>158</v>
      </c>
      <c r="T285" s="31">
        <f>VLOOKUP(S285,'75'!$AI$12:$AJ$17,2,FALSE)</f>
        <v>1</v>
      </c>
      <c r="AB285" s="35" t="s">
        <v>1185</v>
      </c>
      <c r="AE285" s="30">
        <v>323</v>
      </c>
      <c r="AF285" s="30">
        <v>38</v>
      </c>
      <c r="AG285" s="30">
        <v>25</v>
      </c>
      <c r="AH285" s="30">
        <v>90</v>
      </c>
      <c r="AI285" s="30">
        <v>40</v>
      </c>
      <c r="AJ285" s="30">
        <v>0</v>
      </c>
      <c r="AK285" s="89">
        <f t="shared" si="33"/>
        <v>-150.93802906795494</v>
      </c>
      <c r="AL285" s="89">
        <f t="shared" si="34"/>
        <v>209.06197093204506</v>
      </c>
      <c r="AM285" s="89">
        <f t="shared" si="35"/>
        <v>46.170210546330402</v>
      </c>
      <c r="AN285" s="89">
        <f t="shared" si="36"/>
        <v>299.06197093204503</v>
      </c>
      <c r="AO285" s="89">
        <f t="shared" si="37"/>
        <v>43.829789453669598</v>
      </c>
      <c r="AP285" s="75">
        <f t="shared" si="38"/>
        <v>29.061970932045057</v>
      </c>
      <c r="AQ285" s="75">
        <f t="shared" si="39"/>
        <v>43.829789453669598</v>
      </c>
    </row>
    <row r="286" spans="5:43" hidden="1">
      <c r="E286" s="30">
        <v>46</v>
      </c>
      <c r="F286" s="30">
        <v>1</v>
      </c>
      <c r="G286" s="91" t="str">
        <f t="shared" si="32"/>
        <v>46-1</v>
      </c>
      <c r="H286" s="2">
        <v>0</v>
      </c>
      <c r="I286" s="2">
        <v>85</v>
      </c>
      <c r="J286" s="92" t="str">
        <f>IF(((VLOOKUP($G286,Depth_Lookup!$A$3:$J$561,9,FALSE))-(I286/100))&gt;=0,"Good","Too Long")</f>
        <v>Good</v>
      </c>
      <c r="K286" s="93">
        <f>(VLOOKUP($G286,Depth_Lookup!$A$3:$J$561,10,FALSE))+(H286/100)</f>
        <v>85.35</v>
      </c>
      <c r="L286" s="93">
        <f>(VLOOKUP($G286,Depth_Lookup!$A$3:$J$561,10,FALSE))+(I286/100)</f>
        <v>86.199999999999989</v>
      </c>
      <c r="M286" s="34" t="s">
        <v>242</v>
      </c>
      <c r="O286" s="30" t="s">
        <v>152</v>
      </c>
      <c r="P286" s="30" t="s">
        <v>202</v>
      </c>
      <c r="Q286" s="31">
        <f>VLOOKUP(P286,'75'!$AT$3:$AU$5,2,FALSE)</f>
        <v>1</v>
      </c>
      <c r="R286" s="30">
        <v>85</v>
      </c>
      <c r="S286" s="30" t="s">
        <v>159</v>
      </c>
      <c r="T286" s="31">
        <f>VLOOKUP(S286,'75'!$AI$12:$AJ$17,2,FALSE)</f>
        <v>2</v>
      </c>
      <c r="AB286" s="35" t="s">
        <v>1195</v>
      </c>
      <c r="AK286" s="89" t="e">
        <f t="shared" si="33"/>
        <v>#DIV/0!</v>
      </c>
      <c r="AL286" s="89" t="e">
        <f t="shared" si="34"/>
        <v>#DIV/0!</v>
      </c>
      <c r="AM286" s="89" t="e">
        <f t="shared" si="35"/>
        <v>#DIV/0!</v>
      </c>
      <c r="AN286" s="89" t="e">
        <f t="shared" si="36"/>
        <v>#DIV/0!</v>
      </c>
      <c r="AO286" s="89" t="e">
        <f t="shared" si="37"/>
        <v>#DIV/0!</v>
      </c>
      <c r="AP286" s="75" t="e">
        <f t="shared" si="38"/>
        <v>#DIV/0!</v>
      </c>
      <c r="AQ286" s="75" t="e">
        <f t="shared" si="39"/>
        <v>#DIV/0!</v>
      </c>
    </row>
    <row r="287" spans="5:43">
      <c r="E287" s="30">
        <v>46</v>
      </c>
      <c r="F287" s="30">
        <v>2</v>
      </c>
      <c r="G287" s="91" t="str">
        <f t="shared" si="32"/>
        <v>46-2</v>
      </c>
      <c r="H287" s="2">
        <v>0</v>
      </c>
      <c r="I287" s="2">
        <v>40</v>
      </c>
      <c r="J287" s="92" t="str">
        <f>IF(((VLOOKUP($G287,Depth_Lookup!$A$3:$J$561,9,FALSE))-(I287/100))&gt;=0,"Good","Too Long")</f>
        <v>Good</v>
      </c>
      <c r="K287" s="93">
        <f>(VLOOKUP($G287,Depth_Lookup!$A$3:$J$561,10,FALSE))+(H287/100)</f>
        <v>86.204999999999998</v>
      </c>
      <c r="L287" s="93">
        <f>(VLOOKUP($G287,Depth_Lookup!$A$3:$J$561,10,FALSE))+(I287/100)</f>
        <v>86.605000000000004</v>
      </c>
      <c r="M287" s="34" t="s">
        <v>242</v>
      </c>
      <c r="O287" s="30" t="s">
        <v>152</v>
      </c>
      <c r="P287" s="30" t="s">
        <v>202</v>
      </c>
      <c r="Q287" s="31">
        <f>VLOOKUP(P287,'75'!$AT$3:$AU$5,2,FALSE)</f>
        <v>1</v>
      </c>
      <c r="R287" s="30">
        <v>40</v>
      </c>
      <c r="S287" s="30" t="s">
        <v>258</v>
      </c>
      <c r="T287" s="31">
        <f>VLOOKUP(S287,'75'!$AI$12:$AJ$17,2,FALSE)</f>
        <v>3</v>
      </c>
      <c r="AB287" s="35" t="s">
        <v>1196</v>
      </c>
      <c r="AK287" s="89" t="e">
        <f t="shared" si="33"/>
        <v>#DIV/0!</v>
      </c>
      <c r="AL287" s="89" t="e">
        <f t="shared" si="34"/>
        <v>#DIV/0!</v>
      </c>
      <c r="AM287" s="89" t="e">
        <f t="shared" si="35"/>
        <v>#DIV/0!</v>
      </c>
      <c r="AN287" s="89" t="e">
        <f t="shared" si="36"/>
        <v>#DIV/0!</v>
      </c>
      <c r="AO287" s="89" t="e">
        <f t="shared" si="37"/>
        <v>#DIV/0!</v>
      </c>
      <c r="AP287" s="75" t="e">
        <f t="shared" si="38"/>
        <v>#DIV/0!</v>
      </c>
      <c r="AQ287" s="75" t="e">
        <f t="shared" si="39"/>
        <v>#DIV/0!</v>
      </c>
    </row>
    <row r="288" spans="5:43" hidden="1">
      <c r="E288" s="30">
        <v>46</v>
      </c>
      <c r="F288" s="30">
        <v>2</v>
      </c>
      <c r="G288" s="91" t="str">
        <f t="shared" si="32"/>
        <v>46-2</v>
      </c>
      <c r="H288" s="2">
        <v>40</v>
      </c>
      <c r="I288" s="2">
        <v>61</v>
      </c>
      <c r="J288" s="92" t="str">
        <f>IF(((VLOOKUP($G288,Depth_Lookup!$A$3:$J$561,9,FALSE))-(I288/100))&gt;=0,"Good","Too Long")</f>
        <v>Good</v>
      </c>
      <c r="K288" s="93">
        <f>(VLOOKUP($G288,Depth_Lookup!$A$3:$J$561,10,FALSE))+(H288/100)</f>
        <v>86.605000000000004</v>
      </c>
      <c r="L288" s="93">
        <f>(VLOOKUP($G288,Depth_Lookup!$A$3:$J$561,10,FALSE))+(I288/100)</f>
        <v>86.814999999999998</v>
      </c>
      <c r="M288" s="34" t="s">
        <v>242</v>
      </c>
      <c r="O288" s="30" t="s">
        <v>152</v>
      </c>
      <c r="P288" s="30" t="s">
        <v>202</v>
      </c>
      <c r="Q288" s="31">
        <f>VLOOKUP(P288,'75'!$AT$3:$AU$5,2,FALSE)</f>
        <v>1</v>
      </c>
      <c r="R288" s="30">
        <v>1</v>
      </c>
      <c r="S288" s="30" t="s">
        <v>159</v>
      </c>
      <c r="T288" s="31">
        <f>VLOOKUP(S288,'75'!$AI$12:$AJ$17,2,FALSE)</f>
        <v>2</v>
      </c>
      <c r="AB288" s="35" t="s">
        <v>1197</v>
      </c>
      <c r="AK288" s="89" t="e">
        <f t="shared" si="33"/>
        <v>#DIV/0!</v>
      </c>
      <c r="AL288" s="89" t="e">
        <f t="shared" si="34"/>
        <v>#DIV/0!</v>
      </c>
      <c r="AM288" s="89" t="e">
        <f t="shared" si="35"/>
        <v>#DIV/0!</v>
      </c>
      <c r="AN288" s="89" t="e">
        <f t="shared" si="36"/>
        <v>#DIV/0!</v>
      </c>
      <c r="AO288" s="89" t="e">
        <f t="shared" si="37"/>
        <v>#DIV/0!</v>
      </c>
      <c r="AP288" s="75" t="e">
        <f t="shared" si="38"/>
        <v>#DIV/0!</v>
      </c>
      <c r="AQ288" s="75" t="e">
        <f t="shared" si="39"/>
        <v>#DIV/0!</v>
      </c>
    </row>
    <row r="289" spans="5:43">
      <c r="E289" s="30">
        <v>46</v>
      </c>
      <c r="F289" s="30">
        <v>2</v>
      </c>
      <c r="G289" s="91" t="str">
        <f t="shared" si="32"/>
        <v>46-2</v>
      </c>
      <c r="H289" s="2">
        <v>61</v>
      </c>
      <c r="I289" s="2">
        <v>77</v>
      </c>
      <c r="J289" s="92" t="str">
        <f>IF(((VLOOKUP($G289,Depth_Lookup!$A$3:$J$561,9,FALSE))-(I289/100))&gt;=0,"Good","Too Long")</f>
        <v>Good</v>
      </c>
      <c r="K289" s="93">
        <f>(VLOOKUP($G289,Depth_Lookup!$A$3:$J$561,10,FALSE))+(H289/100)</f>
        <v>86.814999999999998</v>
      </c>
      <c r="L289" s="93">
        <f>(VLOOKUP($G289,Depth_Lookup!$A$3:$J$561,10,FALSE))+(I289/100)</f>
        <v>86.974999999999994</v>
      </c>
      <c r="M289" s="34" t="s">
        <v>242</v>
      </c>
      <c r="O289" s="30" t="s">
        <v>152</v>
      </c>
      <c r="P289" s="30" t="s">
        <v>202</v>
      </c>
      <c r="Q289" s="31">
        <f>VLOOKUP(P289,'75'!$AT$3:$AU$5,2,FALSE)</f>
        <v>1</v>
      </c>
      <c r="R289" s="30">
        <v>16</v>
      </c>
      <c r="S289" s="30" t="s">
        <v>258</v>
      </c>
      <c r="T289" s="31">
        <f>VLOOKUP(S289,'75'!$AI$12:$AJ$17,2,FALSE)</f>
        <v>3</v>
      </c>
      <c r="AB289" s="35" t="s">
        <v>1196</v>
      </c>
      <c r="AK289" s="89" t="e">
        <f t="shared" si="33"/>
        <v>#DIV/0!</v>
      </c>
      <c r="AL289" s="89" t="e">
        <f t="shared" si="34"/>
        <v>#DIV/0!</v>
      </c>
      <c r="AM289" s="89" t="e">
        <f t="shared" si="35"/>
        <v>#DIV/0!</v>
      </c>
      <c r="AN289" s="89" t="e">
        <f t="shared" si="36"/>
        <v>#DIV/0!</v>
      </c>
      <c r="AO289" s="89" t="e">
        <f t="shared" si="37"/>
        <v>#DIV/0!</v>
      </c>
      <c r="AP289" s="75" t="e">
        <f t="shared" si="38"/>
        <v>#DIV/0!</v>
      </c>
      <c r="AQ289" s="75" t="e">
        <f t="shared" si="39"/>
        <v>#DIV/0!</v>
      </c>
    </row>
    <row r="290" spans="5:43" hidden="1">
      <c r="E290" s="30">
        <v>47</v>
      </c>
      <c r="F290" s="30">
        <v>1</v>
      </c>
      <c r="G290" s="91" t="str">
        <f t="shared" si="32"/>
        <v>47-1</v>
      </c>
      <c r="H290" s="2">
        <v>0</v>
      </c>
      <c r="I290" s="2">
        <v>81</v>
      </c>
      <c r="J290" s="92" t="str">
        <f>IF(((VLOOKUP($G290,Depth_Lookup!$A$3:$J$561,9,FALSE))-(I290/100))&gt;=0,"Good","Too Long")</f>
        <v>Good</v>
      </c>
      <c r="K290" s="93">
        <f>(VLOOKUP($G290,Depth_Lookup!$A$3:$J$561,10,FALSE))+(H290/100)</f>
        <v>86.6</v>
      </c>
      <c r="L290" s="93">
        <f>(VLOOKUP($G290,Depth_Lookup!$A$3:$J$561,10,FALSE))+(I290/100)</f>
        <v>87.41</v>
      </c>
      <c r="M290" s="34" t="s">
        <v>241</v>
      </c>
      <c r="Q290" s="31" t="e">
        <f>VLOOKUP(P290,'75'!$AT$3:$AU$5,2,FALSE)</f>
        <v>#N/A</v>
      </c>
      <c r="R290" s="30">
        <v>0.2</v>
      </c>
      <c r="S290" s="30" t="s">
        <v>158</v>
      </c>
      <c r="T290" s="31">
        <f>VLOOKUP(S290,'75'!$AI$12:$AJ$17,2,FALSE)</f>
        <v>1</v>
      </c>
      <c r="Y290" s="30" t="s">
        <v>1166</v>
      </c>
      <c r="AB290" s="35" t="s">
        <v>1198</v>
      </c>
      <c r="AE290" s="30">
        <v>300</v>
      </c>
      <c r="AF290" s="30">
        <v>63</v>
      </c>
      <c r="AG290" s="30">
        <v>60</v>
      </c>
      <c r="AH290" s="30">
        <v>270</v>
      </c>
      <c r="AI290" s="30">
        <v>45</v>
      </c>
      <c r="AJ290" s="30">
        <v>0</v>
      </c>
      <c r="AK290" s="89">
        <f t="shared" si="33"/>
        <v>120</v>
      </c>
      <c r="AL290" s="89">
        <f t="shared" si="34"/>
        <v>120</v>
      </c>
      <c r="AM290" s="89">
        <f t="shared" si="35"/>
        <v>26.565051177078001</v>
      </c>
      <c r="AN290" s="89">
        <f t="shared" si="36"/>
        <v>210</v>
      </c>
      <c r="AO290" s="89">
        <f t="shared" si="37"/>
        <v>63.434948822921996</v>
      </c>
      <c r="AP290" s="75">
        <f t="shared" si="38"/>
        <v>300</v>
      </c>
      <c r="AQ290" s="75">
        <f t="shared" si="39"/>
        <v>63.434948822921996</v>
      </c>
    </row>
    <row r="291" spans="5:43">
      <c r="E291" s="30">
        <v>47</v>
      </c>
      <c r="F291" s="30">
        <v>1</v>
      </c>
      <c r="G291" s="91" t="str">
        <f t="shared" si="32"/>
        <v>47-1</v>
      </c>
      <c r="H291" s="2">
        <v>69</v>
      </c>
      <c r="I291" s="2">
        <v>72</v>
      </c>
      <c r="J291" s="92" t="str">
        <f>IF(((VLOOKUP($G291,Depth_Lookup!$A$3:$J$561,9,FALSE))-(I291/100))&gt;=0,"Good","Too Long")</f>
        <v>Good</v>
      </c>
      <c r="K291" s="93">
        <f>(VLOOKUP($G291,Depth_Lookup!$A$3:$J$561,10,FALSE))+(H291/100)</f>
        <v>87.289999999999992</v>
      </c>
      <c r="L291" s="93">
        <f>(VLOOKUP($G291,Depth_Lookup!$A$3:$J$561,10,FALSE))+(I291/100)</f>
        <v>87.32</v>
      </c>
      <c r="M291" s="34" t="s">
        <v>241</v>
      </c>
      <c r="Q291" s="31" t="e">
        <f>VLOOKUP(P291,'75'!$AT$3:$AU$5,2,FALSE)</f>
        <v>#N/A</v>
      </c>
      <c r="T291" s="31" t="e">
        <f>VLOOKUP(S291,'75'!$AI$12:$AJ$17,2,FALSE)</f>
        <v>#N/A</v>
      </c>
      <c r="AB291" s="35" t="s">
        <v>1199</v>
      </c>
      <c r="AE291" s="30">
        <v>334</v>
      </c>
      <c r="AF291" s="30">
        <v>41</v>
      </c>
      <c r="AG291" s="30">
        <v>21</v>
      </c>
      <c r="AH291" s="30">
        <v>270</v>
      </c>
      <c r="AI291" s="30">
        <v>38</v>
      </c>
      <c r="AJ291" s="30">
        <v>0</v>
      </c>
      <c r="AK291" s="89">
        <f t="shared" si="33"/>
        <v>153.83402615532646</v>
      </c>
      <c r="AL291" s="89">
        <f t="shared" si="34"/>
        <v>153.83402615532646</v>
      </c>
      <c r="AM291" s="89">
        <f t="shared" si="35"/>
        <v>48.960642937763176</v>
      </c>
      <c r="AN291" s="89">
        <f t="shared" si="36"/>
        <v>243.83402615532646</v>
      </c>
      <c r="AO291" s="89">
        <f t="shared" si="37"/>
        <v>41.039357062236824</v>
      </c>
      <c r="AP291" s="75">
        <f t="shared" si="38"/>
        <v>333.83402615532646</v>
      </c>
      <c r="AQ291" s="75">
        <f t="shared" si="39"/>
        <v>41.039357062236824</v>
      </c>
    </row>
    <row r="292" spans="5:43" hidden="1">
      <c r="E292" s="30">
        <v>47</v>
      </c>
      <c r="F292" s="30">
        <v>2</v>
      </c>
      <c r="G292" s="91" t="str">
        <f t="shared" si="32"/>
        <v>47-2</v>
      </c>
      <c r="H292" s="2">
        <v>0</v>
      </c>
      <c r="I292" s="2">
        <v>69</v>
      </c>
      <c r="J292" s="92" t="str">
        <f>IF(((VLOOKUP($G292,Depth_Lookup!$A$3:$J$561,9,FALSE))-(I292/100))&gt;=0,"Good","Too Long")</f>
        <v>Good</v>
      </c>
      <c r="K292" s="93">
        <f>(VLOOKUP($G292,Depth_Lookup!$A$3:$J$561,10,FALSE))+(H292/100)</f>
        <v>87.415000000000006</v>
      </c>
      <c r="L292" s="93">
        <f>(VLOOKUP($G292,Depth_Lookup!$A$3:$J$561,10,FALSE))+(I292/100)</f>
        <v>88.105000000000004</v>
      </c>
      <c r="M292" s="34" t="s">
        <v>242</v>
      </c>
      <c r="O292" s="30" t="s">
        <v>152</v>
      </c>
      <c r="P292" s="30" t="s">
        <v>202</v>
      </c>
      <c r="Q292" s="31">
        <f>VLOOKUP(P292,'75'!$AT$3:$AU$5,2,FALSE)</f>
        <v>1</v>
      </c>
      <c r="R292" s="30">
        <v>0.2</v>
      </c>
      <c r="S292" s="30" t="s">
        <v>159</v>
      </c>
      <c r="T292" s="31">
        <f>VLOOKUP(S292,'75'!$AI$12:$AJ$17,2,FALSE)</f>
        <v>2</v>
      </c>
      <c r="AB292" s="35" t="s">
        <v>1198</v>
      </c>
      <c r="AG292" s="30">
        <v>40</v>
      </c>
      <c r="AH292" s="30">
        <v>90</v>
      </c>
      <c r="AI292" s="30">
        <v>5</v>
      </c>
      <c r="AJ292" s="30">
        <v>0</v>
      </c>
      <c r="AK292" s="89">
        <f t="shared" si="33"/>
        <v>-95.952432584570801</v>
      </c>
      <c r="AL292" s="89">
        <f t="shared" si="34"/>
        <v>264.04756741542917</v>
      </c>
      <c r="AM292" s="89">
        <f t="shared" si="35"/>
        <v>49.847404263453896</v>
      </c>
      <c r="AN292" s="89">
        <f t="shared" si="36"/>
        <v>354.04756741542917</v>
      </c>
      <c r="AO292" s="89">
        <f t="shared" si="37"/>
        <v>40.152595736546104</v>
      </c>
      <c r="AP292" s="75">
        <f t="shared" si="38"/>
        <v>84.047567415429171</v>
      </c>
      <c r="AQ292" s="75">
        <f t="shared" si="39"/>
        <v>40.152595736546104</v>
      </c>
    </row>
    <row r="293" spans="5:43">
      <c r="E293" s="30">
        <v>47</v>
      </c>
      <c r="F293" s="30">
        <v>2</v>
      </c>
      <c r="G293" s="91" t="str">
        <f t="shared" si="32"/>
        <v>47-2</v>
      </c>
      <c r="H293" s="2">
        <v>30</v>
      </c>
      <c r="I293" s="2">
        <v>41</v>
      </c>
      <c r="J293" s="92" t="str">
        <f>IF(((VLOOKUP($G293,Depth_Lookup!$A$3:$J$561,9,FALSE))-(I293/100))&gt;=0,"Good","Too Long")</f>
        <v>Good</v>
      </c>
      <c r="K293" s="93">
        <f>(VLOOKUP($G293,Depth_Lookup!$A$3:$J$561,10,FALSE))+(H293/100)</f>
        <v>87.715000000000003</v>
      </c>
      <c r="L293" s="93">
        <f>(VLOOKUP($G293,Depth_Lookup!$A$3:$J$561,10,FALSE))+(I293/100)</f>
        <v>87.825000000000003</v>
      </c>
      <c r="M293" s="34" t="s">
        <v>242</v>
      </c>
      <c r="O293" s="30" t="s">
        <v>152</v>
      </c>
      <c r="P293" s="30" t="s">
        <v>202</v>
      </c>
      <c r="Q293" s="31">
        <f>VLOOKUP(P293,'75'!$AT$3:$AU$5,2,FALSE)</f>
        <v>1</v>
      </c>
      <c r="T293" s="31" t="e">
        <f>VLOOKUP(S293,'75'!$AI$12:$AJ$17,2,FALSE)</f>
        <v>#N/A</v>
      </c>
      <c r="AB293" s="35" t="s">
        <v>1200</v>
      </c>
      <c r="AE293" s="30">
        <v>10</v>
      </c>
      <c r="AF293" s="30">
        <v>10</v>
      </c>
      <c r="AG293" s="30">
        <v>58</v>
      </c>
      <c r="AH293" s="30">
        <v>270</v>
      </c>
      <c r="AI293" s="30">
        <v>20</v>
      </c>
      <c r="AJ293" s="30">
        <v>0</v>
      </c>
      <c r="AK293" s="89">
        <f t="shared" si="33"/>
        <v>102.8130436857262</v>
      </c>
      <c r="AL293" s="89">
        <f t="shared" si="34"/>
        <v>102.8130436857262</v>
      </c>
      <c r="AM293" s="89">
        <f t="shared" si="35"/>
        <v>31.354344854333288</v>
      </c>
      <c r="AN293" s="89">
        <f t="shared" si="36"/>
        <v>192.8130436857262</v>
      </c>
      <c r="AO293" s="89">
        <f t="shared" si="37"/>
        <v>58.645655145666709</v>
      </c>
      <c r="AP293" s="75">
        <f t="shared" si="38"/>
        <v>282.8130436857262</v>
      </c>
      <c r="AQ293" s="75">
        <f t="shared" si="39"/>
        <v>58.645655145666709</v>
      </c>
    </row>
    <row r="294" spans="5:43" hidden="1">
      <c r="E294" s="30">
        <v>47</v>
      </c>
      <c r="F294" s="30">
        <v>3</v>
      </c>
      <c r="G294" s="91" t="str">
        <f t="shared" si="32"/>
        <v>47-3</v>
      </c>
      <c r="H294" s="2">
        <v>0</v>
      </c>
      <c r="I294" s="2">
        <v>31</v>
      </c>
      <c r="J294" s="92" t="str">
        <f>IF(((VLOOKUP($G294,Depth_Lookup!$A$3:$J$561,9,FALSE))-(I294/100))&gt;=0,"Good","Too Long")</f>
        <v>Good</v>
      </c>
      <c r="K294" s="93">
        <f>(VLOOKUP($G294,Depth_Lookup!$A$3:$J$561,10,FALSE))+(H294/100)</f>
        <v>88.11</v>
      </c>
      <c r="L294" s="93">
        <f>(VLOOKUP($G294,Depth_Lookup!$A$3:$J$561,10,FALSE))+(I294/100)</f>
        <v>88.42</v>
      </c>
      <c r="M294" s="34" t="s">
        <v>242</v>
      </c>
      <c r="O294" s="30" t="s">
        <v>152</v>
      </c>
      <c r="P294" s="30" t="s">
        <v>202</v>
      </c>
      <c r="Q294" s="31">
        <f>VLOOKUP(P294,'75'!$AT$3:$AU$5,2,FALSE)</f>
        <v>1</v>
      </c>
      <c r="R294" s="30">
        <v>2</v>
      </c>
      <c r="S294" s="30" t="s">
        <v>159</v>
      </c>
      <c r="T294" s="31">
        <f>VLOOKUP(S294,'75'!$AI$12:$AJ$17,2,FALSE)</f>
        <v>2</v>
      </c>
      <c r="AB294" s="35" t="s">
        <v>1198</v>
      </c>
      <c r="AE294" s="30">
        <v>280</v>
      </c>
      <c r="AF294" s="30">
        <v>10</v>
      </c>
      <c r="AG294" s="30">
        <v>55</v>
      </c>
      <c r="AH294" s="30">
        <v>270</v>
      </c>
      <c r="AI294" s="30">
        <v>75</v>
      </c>
      <c r="AJ294" s="30">
        <v>180</v>
      </c>
      <c r="AK294" s="89">
        <f t="shared" si="33"/>
        <v>20.940404390879564</v>
      </c>
      <c r="AL294" s="89">
        <f t="shared" si="34"/>
        <v>20.940404390879564</v>
      </c>
      <c r="AM294" s="89">
        <f t="shared" si="35"/>
        <v>14.049824582681552</v>
      </c>
      <c r="AN294" s="89">
        <f t="shared" si="36"/>
        <v>110.94040439087956</v>
      </c>
      <c r="AO294" s="89">
        <f t="shared" si="37"/>
        <v>75.950175417318448</v>
      </c>
      <c r="AP294" s="75">
        <f t="shared" si="38"/>
        <v>200.94040439087956</v>
      </c>
      <c r="AQ294" s="75">
        <f t="shared" si="39"/>
        <v>75.950175417318448</v>
      </c>
    </row>
    <row r="295" spans="5:43" hidden="1">
      <c r="E295" s="30">
        <v>47</v>
      </c>
      <c r="F295" s="30">
        <v>3</v>
      </c>
      <c r="G295" s="91" t="str">
        <f t="shared" si="32"/>
        <v>47-3</v>
      </c>
      <c r="H295" s="2">
        <v>31</v>
      </c>
      <c r="I295" s="2">
        <v>56</v>
      </c>
      <c r="J295" s="92" t="str">
        <f>IF(((VLOOKUP($G295,Depth_Lookup!$A$3:$J$561,9,FALSE))-(I295/100))&gt;=0,"Good","Too Long")</f>
        <v>Good</v>
      </c>
      <c r="K295" s="93">
        <f>(VLOOKUP($G295,Depth_Lookup!$A$3:$J$561,10,FALSE))+(H295/100)</f>
        <v>88.42</v>
      </c>
      <c r="L295" s="93">
        <f>(VLOOKUP($G295,Depth_Lookup!$A$3:$J$561,10,FALSE))+(I295/100)</f>
        <v>88.67</v>
      </c>
      <c r="M295" s="32" t="s">
        <v>241</v>
      </c>
      <c r="Q295" s="31" t="e">
        <f>VLOOKUP(P295,'75'!$AT$3:$AU$5,2,FALSE)</f>
        <v>#N/A</v>
      </c>
      <c r="S295" s="30" t="s">
        <v>158</v>
      </c>
      <c r="T295" s="31">
        <f>VLOOKUP(S295,'75'!$AI$12:$AJ$17,2,FALSE)</f>
        <v>1</v>
      </c>
      <c r="AB295" s="35" t="s">
        <v>1198</v>
      </c>
      <c r="AG295" s="30">
        <v>55</v>
      </c>
      <c r="AH295" s="30">
        <v>90</v>
      </c>
      <c r="AI295" s="30">
        <v>40</v>
      </c>
      <c r="AJ295" s="30">
        <v>180</v>
      </c>
      <c r="AK295" s="89">
        <f t="shared" si="33"/>
        <v>-59.563894950646883</v>
      </c>
      <c r="AL295" s="89">
        <f t="shared" si="34"/>
        <v>300.4361050493531</v>
      </c>
      <c r="AM295" s="89">
        <f t="shared" si="35"/>
        <v>31.120017441601838</v>
      </c>
      <c r="AN295" s="89">
        <f t="shared" si="36"/>
        <v>30.436105049353117</v>
      </c>
      <c r="AO295" s="89">
        <f t="shared" si="37"/>
        <v>58.879982558398162</v>
      </c>
      <c r="AP295" s="75">
        <f t="shared" si="38"/>
        <v>120.4361050493531</v>
      </c>
      <c r="AQ295" s="75">
        <f t="shared" si="39"/>
        <v>58.879982558398162</v>
      </c>
    </row>
    <row r="296" spans="5:43" hidden="1">
      <c r="E296" s="30">
        <v>47</v>
      </c>
      <c r="F296" s="30">
        <v>3</v>
      </c>
      <c r="G296" s="91" t="str">
        <f t="shared" si="32"/>
        <v>47-3</v>
      </c>
      <c r="H296" s="2">
        <v>56</v>
      </c>
      <c r="I296" s="2">
        <v>91</v>
      </c>
      <c r="J296" s="92" t="str">
        <f>IF(((VLOOKUP($G296,Depth_Lookup!$A$3:$J$561,9,FALSE))-(I296/100))&gt;=0,"Good","Too Long")</f>
        <v>Good</v>
      </c>
      <c r="K296" s="93">
        <f>(VLOOKUP($G296,Depth_Lookup!$A$3:$J$561,10,FALSE))+(H296/100)</f>
        <v>88.67</v>
      </c>
      <c r="L296" s="93">
        <f>(VLOOKUP($G296,Depth_Lookup!$A$3:$J$561,10,FALSE))+(I296/100)</f>
        <v>89.02</v>
      </c>
      <c r="M296" s="34" t="s">
        <v>242</v>
      </c>
      <c r="O296" s="30" t="s">
        <v>152</v>
      </c>
      <c r="P296" s="30" t="s">
        <v>202</v>
      </c>
      <c r="Q296" s="31">
        <f>VLOOKUP(P296,'75'!$AT$3:$AU$5,2,FALSE)</f>
        <v>1</v>
      </c>
      <c r="R296" s="30">
        <v>2</v>
      </c>
      <c r="S296" s="30" t="s">
        <v>159</v>
      </c>
      <c r="T296" s="31">
        <f>VLOOKUP(S296,'75'!$AI$12:$AJ$17,2,FALSE)</f>
        <v>2</v>
      </c>
      <c r="AB296" s="35" t="s">
        <v>1198</v>
      </c>
      <c r="AG296" s="30">
        <v>32</v>
      </c>
      <c r="AH296" s="30">
        <v>270</v>
      </c>
      <c r="AI296" s="30">
        <v>24</v>
      </c>
      <c r="AJ296" s="30">
        <v>0</v>
      </c>
      <c r="AK296" s="89">
        <f t="shared" si="33"/>
        <v>125.47043607101546</v>
      </c>
      <c r="AL296" s="89">
        <f t="shared" si="34"/>
        <v>125.47043607101546</v>
      </c>
      <c r="AM296" s="89">
        <f t="shared" si="35"/>
        <v>52.502359860179773</v>
      </c>
      <c r="AN296" s="89">
        <f t="shared" si="36"/>
        <v>215.47043607101546</v>
      </c>
      <c r="AO296" s="89">
        <f t="shared" si="37"/>
        <v>37.497640139820227</v>
      </c>
      <c r="AP296" s="75">
        <f t="shared" si="38"/>
        <v>305.47043607101546</v>
      </c>
      <c r="AQ296" s="75">
        <f t="shared" si="39"/>
        <v>37.497640139820227</v>
      </c>
    </row>
    <row r="297" spans="5:43" hidden="1">
      <c r="E297" s="30">
        <v>47</v>
      </c>
      <c r="F297" s="30">
        <v>4</v>
      </c>
      <c r="G297" s="91" t="str">
        <f t="shared" si="32"/>
        <v>47-4</v>
      </c>
      <c r="H297" s="2">
        <v>0</v>
      </c>
      <c r="I297" s="2">
        <v>21</v>
      </c>
      <c r="J297" s="92" t="str">
        <f>IF(((VLOOKUP($G297,Depth_Lookup!$A$3:$J$561,9,FALSE))-(I297/100))&gt;=0,"Good","Too Long")</f>
        <v>Good</v>
      </c>
      <c r="K297" s="93">
        <f>(VLOOKUP($G297,Depth_Lookup!$A$3:$J$561,10,FALSE))+(H297/100)</f>
        <v>89.02</v>
      </c>
      <c r="L297" s="93">
        <f>(VLOOKUP($G297,Depth_Lookup!$A$3:$J$561,10,FALSE))+(I297/100)</f>
        <v>89.22999999999999</v>
      </c>
      <c r="M297" s="34" t="s">
        <v>242</v>
      </c>
      <c r="O297" s="30" t="s">
        <v>152</v>
      </c>
      <c r="P297" s="30" t="s">
        <v>202</v>
      </c>
      <c r="Q297" s="31">
        <f>VLOOKUP(P297,'75'!$AT$3:$AU$5,2,FALSE)</f>
        <v>1</v>
      </c>
      <c r="R297" s="30">
        <v>21</v>
      </c>
      <c r="S297" s="30" t="s">
        <v>159</v>
      </c>
      <c r="T297" s="31">
        <f>VLOOKUP(S297,'75'!$AI$12:$AJ$17,2,FALSE)</f>
        <v>2</v>
      </c>
      <c r="AB297" s="35" t="s">
        <v>1202</v>
      </c>
      <c r="AK297" s="89" t="e">
        <f t="shared" si="33"/>
        <v>#DIV/0!</v>
      </c>
      <c r="AL297" s="89" t="e">
        <f t="shared" si="34"/>
        <v>#DIV/0!</v>
      </c>
      <c r="AM297" s="89" t="e">
        <f t="shared" si="35"/>
        <v>#DIV/0!</v>
      </c>
      <c r="AN297" s="89" t="e">
        <f t="shared" si="36"/>
        <v>#DIV/0!</v>
      </c>
      <c r="AO297" s="89" t="e">
        <f t="shared" si="37"/>
        <v>#DIV/0!</v>
      </c>
      <c r="AP297" s="75" t="e">
        <f t="shared" si="38"/>
        <v>#DIV/0!</v>
      </c>
      <c r="AQ297" s="75" t="e">
        <f t="shared" si="39"/>
        <v>#DIV/0!</v>
      </c>
    </row>
    <row r="298" spans="5:43">
      <c r="E298" s="30">
        <v>47</v>
      </c>
      <c r="F298" s="30">
        <v>4</v>
      </c>
      <c r="G298" s="91" t="str">
        <f t="shared" si="32"/>
        <v>47-4</v>
      </c>
      <c r="H298" s="2">
        <v>21</v>
      </c>
      <c r="I298" s="2">
        <v>48</v>
      </c>
      <c r="J298" s="92" t="str">
        <f>IF(((VLOOKUP($G298,Depth_Lookup!$A$3:$J$561,9,FALSE))-(I298/100))&gt;=0,"Good","Too Long")</f>
        <v>Good</v>
      </c>
      <c r="K298" s="93">
        <f>(VLOOKUP($G298,Depth_Lookup!$A$3:$J$561,10,FALSE))+(H298/100)</f>
        <v>89.22999999999999</v>
      </c>
      <c r="L298" s="93">
        <f>(VLOOKUP($G298,Depth_Lookup!$A$3:$J$561,10,FALSE))+(I298/100)</f>
        <v>89.5</v>
      </c>
      <c r="M298" s="34" t="s">
        <v>242</v>
      </c>
      <c r="O298" s="30" t="s">
        <v>152</v>
      </c>
      <c r="P298" s="30" t="s">
        <v>202</v>
      </c>
      <c r="Q298" s="31">
        <f>VLOOKUP(P298,'75'!$AT$3:$AU$5,2,FALSE)</f>
        <v>1</v>
      </c>
      <c r="S298" s="30" t="s">
        <v>258</v>
      </c>
      <c r="T298" s="31">
        <f>VLOOKUP(S298,'75'!$AI$12:$AJ$17,2,FALSE)</f>
        <v>3</v>
      </c>
      <c r="AB298" s="35" t="s">
        <v>1201</v>
      </c>
      <c r="AG298" s="30">
        <v>35</v>
      </c>
      <c r="AH298" s="30">
        <v>90</v>
      </c>
      <c r="AI298" s="30">
        <v>65</v>
      </c>
      <c r="AJ298" s="30">
        <v>0</v>
      </c>
      <c r="AK298" s="89">
        <f t="shared" si="33"/>
        <v>-161.91751116596504</v>
      </c>
      <c r="AL298" s="89">
        <f t="shared" si="34"/>
        <v>198.08248883403496</v>
      </c>
      <c r="AM298" s="89">
        <f t="shared" si="35"/>
        <v>23.906609472618499</v>
      </c>
      <c r="AN298" s="89">
        <f t="shared" si="36"/>
        <v>288.08248883403496</v>
      </c>
      <c r="AO298" s="89">
        <f t="shared" si="37"/>
        <v>66.093390527381501</v>
      </c>
      <c r="AP298" s="75">
        <f t="shared" si="38"/>
        <v>18.082488834034962</v>
      </c>
      <c r="AQ298" s="75">
        <f t="shared" si="39"/>
        <v>66.093390527381501</v>
      </c>
    </row>
    <row r="299" spans="5:43" hidden="1">
      <c r="E299" s="30">
        <v>48</v>
      </c>
      <c r="F299" s="30">
        <v>1</v>
      </c>
      <c r="G299" s="91" t="str">
        <f t="shared" si="32"/>
        <v>48-1</v>
      </c>
      <c r="H299" s="2">
        <v>0</v>
      </c>
      <c r="I299" s="2">
        <v>94</v>
      </c>
      <c r="J299" s="92" t="str">
        <f>IF(((VLOOKUP($G299,Depth_Lookup!$A$3:$J$561,9,FALSE))-(I299/100))&gt;=0,"Good","Too Long")</f>
        <v>Good</v>
      </c>
      <c r="K299" s="93">
        <f>(VLOOKUP($G299,Depth_Lookup!$A$3:$J$561,10,FALSE))+(H299/100)</f>
        <v>89.6</v>
      </c>
      <c r="L299" s="93">
        <f>(VLOOKUP($G299,Depth_Lookup!$A$3:$J$561,10,FALSE))+(I299/100)</f>
        <v>90.539999999999992</v>
      </c>
      <c r="M299" s="34" t="s">
        <v>242</v>
      </c>
      <c r="O299" s="30" t="s">
        <v>152</v>
      </c>
      <c r="P299" s="30" t="s">
        <v>202</v>
      </c>
      <c r="Q299" s="31">
        <f>VLOOKUP(P299,'75'!$AT$3:$AU$5,2,FALSE)</f>
        <v>1</v>
      </c>
      <c r="S299" s="30" t="s">
        <v>159</v>
      </c>
      <c r="T299" s="31">
        <f>VLOOKUP(S299,'75'!$AI$12:$AJ$17,2,FALSE)</f>
        <v>2</v>
      </c>
      <c r="AB299" s="35" t="s">
        <v>1198</v>
      </c>
      <c r="AG299" s="30">
        <v>46</v>
      </c>
      <c r="AH299" s="30">
        <v>90</v>
      </c>
      <c r="AI299" s="30">
        <v>45</v>
      </c>
      <c r="AJ299" s="30">
        <v>180</v>
      </c>
      <c r="AK299" s="89">
        <f t="shared" si="33"/>
        <v>-46</v>
      </c>
      <c r="AL299" s="89">
        <f t="shared" si="34"/>
        <v>314</v>
      </c>
      <c r="AM299" s="89">
        <f t="shared" si="35"/>
        <v>34.786099744713738</v>
      </c>
      <c r="AN299" s="89">
        <f t="shared" si="36"/>
        <v>44</v>
      </c>
      <c r="AO299" s="89">
        <f t="shared" si="37"/>
        <v>55.213900255286262</v>
      </c>
      <c r="AP299" s="75">
        <f t="shared" si="38"/>
        <v>134</v>
      </c>
      <c r="AQ299" s="75">
        <f t="shared" si="39"/>
        <v>55.213900255286262</v>
      </c>
    </row>
    <row r="300" spans="5:43">
      <c r="E300" s="30">
        <v>48</v>
      </c>
      <c r="F300" s="30">
        <v>1</v>
      </c>
      <c r="G300" s="91" t="str">
        <f t="shared" si="32"/>
        <v>48-1</v>
      </c>
      <c r="H300" s="2">
        <v>48</v>
      </c>
      <c r="I300" s="2">
        <v>58</v>
      </c>
      <c r="J300" s="92" t="str">
        <f>IF(((VLOOKUP($G300,Depth_Lookup!$A$3:$J$561,9,FALSE))-(I300/100))&gt;=0,"Good","Too Long")</f>
        <v>Good</v>
      </c>
      <c r="K300" s="93">
        <f>(VLOOKUP($G300,Depth_Lookup!$A$3:$J$561,10,FALSE))+(H300/100)</f>
        <v>90.08</v>
      </c>
      <c r="L300" s="93">
        <f>(VLOOKUP($G300,Depth_Lookup!$A$3:$J$561,10,FALSE))+(I300/100)</f>
        <v>90.179999999999993</v>
      </c>
      <c r="M300" s="34" t="s">
        <v>242</v>
      </c>
      <c r="Q300" s="31" t="e">
        <f>VLOOKUP(P300,'75'!$AT$3:$AU$5,2,FALSE)</f>
        <v>#N/A</v>
      </c>
      <c r="T300" s="31" t="e">
        <f>VLOOKUP(S300,'75'!$AI$12:$AJ$17,2,FALSE)</f>
        <v>#N/A</v>
      </c>
      <c r="AB300" s="35" t="s">
        <v>1200</v>
      </c>
      <c r="AG300" s="30">
        <v>58</v>
      </c>
      <c r="AH300" s="30">
        <v>270</v>
      </c>
      <c r="AI300" s="30">
        <v>40</v>
      </c>
      <c r="AJ300" s="30">
        <v>0</v>
      </c>
      <c r="AK300" s="89">
        <f t="shared" si="33"/>
        <v>117.6692649539965</v>
      </c>
      <c r="AL300" s="89">
        <f t="shared" si="34"/>
        <v>117.6692649539965</v>
      </c>
      <c r="AM300" s="89">
        <f t="shared" si="35"/>
        <v>28.960627654362323</v>
      </c>
      <c r="AN300" s="89">
        <f t="shared" si="36"/>
        <v>207.6692649539965</v>
      </c>
      <c r="AO300" s="89">
        <f t="shared" si="37"/>
        <v>61.039372345637673</v>
      </c>
      <c r="AP300" s="75">
        <f t="shared" si="38"/>
        <v>297.6692649539965</v>
      </c>
      <c r="AQ300" s="75">
        <f t="shared" si="39"/>
        <v>61.039372345637673</v>
      </c>
    </row>
    <row r="301" spans="5:43" hidden="1">
      <c r="E301" s="30">
        <v>48</v>
      </c>
      <c r="F301" s="30">
        <v>2</v>
      </c>
      <c r="G301" s="91" t="str">
        <f t="shared" si="32"/>
        <v>48-2</v>
      </c>
      <c r="H301" s="2">
        <v>0</v>
      </c>
      <c r="I301" s="2">
        <v>35</v>
      </c>
      <c r="J301" s="92" t="str">
        <f>IF(((VLOOKUP($G301,Depth_Lookup!$A$3:$J$561,9,FALSE))-(I301/100))&gt;=0,"Good","Too Long")</f>
        <v>Good</v>
      </c>
      <c r="K301" s="93">
        <f>(VLOOKUP($G301,Depth_Lookup!$A$3:$J$561,10,FALSE))+(H301/100)</f>
        <v>90.545000000000002</v>
      </c>
      <c r="L301" s="93">
        <f>(VLOOKUP($G301,Depth_Lookup!$A$3:$J$561,10,FALSE))+(I301/100)</f>
        <v>90.894999999999996</v>
      </c>
      <c r="M301" s="32" t="s">
        <v>241</v>
      </c>
      <c r="Q301" s="31" t="e">
        <f>VLOOKUP(P301,'75'!$AT$3:$AU$5,2,FALSE)</f>
        <v>#N/A</v>
      </c>
      <c r="R301" s="30">
        <v>0.2</v>
      </c>
      <c r="S301" s="30" t="s">
        <v>158</v>
      </c>
      <c r="T301" s="31">
        <f>VLOOKUP(S301,'75'!$AI$12:$AJ$17,2,FALSE)</f>
        <v>1</v>
      </c>
      <c r="AB301" s="35" t="s">
        <v>1202</v>
      </c>
      <c r="AG301" s="30">
        <v>55</v>
      </c>
      <c r="AH301" s="30">
        <v>270</v>
      </c>
      <c r="AI301" s="30">
        <v>5</v>
      </c>
      <c r="AJ301" s="30">
        <v>180</v>
      </c>
      <c r="AK301" s="89">
        <f t="shared" si="33"/>
        <v>86.494428717336007</v>
      </c>
      <c r="AL301" s="89">
        <f t="shared" si="34"/>
        <v>86.494428717336007</v>
      </c>
      <c r="AM301" s="89">
        <f t="shared" si="35"/>
        <v>34.94959743599302</v>
      </c>
      <c r="AN301" s="89">
        <f t="shared" si="36"/>
        <v>176.49442871733601</v>
      </c>
      <c r="AO301" s="89">
        <f t="shared" si="37"/>
        <v>55.05040256400698</v>
      </c>
      <c r="AP301" s="75">
        <f t="shared" si="38"/>
        <v>266.49442871733601</v>
      </c>
      <c r="AQ301" s="75">
        <f t="shared" si="39"/>
        <v>55.05040256400698</v>
      </c>
    </row>
    <row r="302" spans="5:43" hidden="1">
      <c r="E302" s="30">
        <v>48</v>
      </c>
      <c r="F302" s="30">
        <v>2</v>
      </c>
      <c r="G302" s="91" t="str">
        <f t="shared" si="32"/>
        <v>48-2</v>
      </c>
      <c r="H302" s="2">
        <v>35</v>
      </c>
      <c r="I302" s="2">
        <v>82</v>
      </c>
      <c r="J302" s="92" t="str">
        <f>IF(((VLOOKUP($G302,Depth_Lookup!$A$3:$J$561,9,FALSE))-(I302/100))&gt;=0,"Good","Too Long")</f>
        <v>Good</v>
      </c>
      <c r="K302" s="93">
        <f>(VLOOKUP($G302,Depth_Lookup!$A$3:$J$561,10,FALSE))+(H302/100)</f>
        <v>90.894999999999996</v>
      </c>
      <c r="L302" s="93">
        <f>(VLOOKUP($G302,Depth_Lookup!$A$3:$J$561,10,FALSE))+(I302/100)</f>
        <v>91.364999999999995</v>
      </c>
      <c r="M302" s="34" t="s">
        <v>242</v>
      </c>
      <c r="O302" s="30" t="s">
        <v>152</v>
      </c>
      <c r="P302" s="30" t="s">
        <v>202</v>
      </c>
      <c r="Q302" s="31">
        <f>VLOOKUP(P302,'75'!$AT$3:$AU$5,2,FALSE)</f>
        <v>1</v>
      </c>
      <c r="R302" s="30">
        <v>47</v>
      </c>
      <c r="S302" s="30" t="s">
        <v>159</v>
      </c>
      <c r="T302" s="31">
        <f>VLOOKUP(S302,'75'!$AI$12:$AJ$17,2,FALSE)</f>
        <v>2</v>
      </c>
      <c r="AB302" s="35" t="s">
        <v>1203</v>
      </c>
      <c r="AK302" s="89" t="e">
        <f t="shared" si="33"/>
        <v>#DIV/0!</v>
      </c>
      <c r="AL302" s="89" t="e">
        <f t="shared" si="34"/>
        <v>#DIV/0!</v>
      </c>
      <c r="AM302" s="89" t="e">
        <f t="shared" si="35"/>
        <v>#DIV/0!</v>
      </c>
      <c r="AN302" s="89" t="e">
        <f t="shared" si="36"/>
        <v>#DIV/0!</v>
      </c>
      <c r="AO302" s="89" t="e">
        <f t="shared" si="37"/>
        <v>#DIV/0!</v>
      </c>
      <c r="AP302" s="75" t="e">
        <f t="shared" si="38"/>
        <v>#DIV/0!</v>
      </c>
      <c r="AQ302" s="75" t="e">
        <f t="shared" si="39"/>
        <v>#DIV/0!</v>
      </c>
    </row>
    <row r="303" spans="5:43" hidden="1">
      <c r="E303" s="30">
        <v>49</v>
      </c>
      <c r="F303" s="30">
        <v>1</v>
      </c>
      <c r="G303" s="91" t="str">
        <f t="shared" si="32"/>
        <v>49-1</v>
      </c>
      <c r="H303" s="2">
        <v>0</v>
      </c>
      <c r="I303" s="2">
        <v>14</v>
      </c>
      <c r="J303" s="92" t="str">
        <f>IF(((VLOOKUP($G303,Depth_Lookup!$A$3:$J$561,9,FALSE))-(I303/100))&gt;=0,"Good","Too Long")</f>
        <v>Good</v>
      </c>
      <c r="K303" s="93">
        <f>(VLOOKUP($G303,Depth_Lookup!$A$3:$J$561,10,FALSE))+(H303/100)</f>
        <v>91</v>
      </c>
      <c r="L303" s="93">
        <f>(VLOOKUP($G303,Depth_Lookup!$A$3:$J$561,10,FALSE))+(I303/100)</f>
        <v>91.14</v>
      </c>
      <c r="M303" s="34" t="s">
        <v>242</v>
      </c>
      <c r="O303" s="30" t="s">
        <v>152</v>
      </c>
      <c r="P303" s="30" t="s">
        <v>202</v>
      </c>
      <c r="Q303" s="31">
        <f>VLOOKUP(P303,'75'!$AT$3:$AU$5,2,FALSE)</f>
        <v>1</v>
      </c>
      <c r="R303" s="30">
        <v>1</v>
      </c>
      <c r="S303" s="30" t="s">
        <v>159</v>
      </c>
      <c r="T303" s="31">
        <f>VLOOKUP(S303,'75'!$AI$12:$AJ$17,2,FALSE)</f>
        <v>2</v>
      </c>
      <c r="AB303" s="35" t="s">
        <v>1198</v>
      </c>
      <c r="AE303" s="30">
        <v>230</v>
      </c>
      <c r="AF303" s="30">
        <v>0</v>
      </c>
      <c r="AG303" s="30">
        <v>45</v>
      </c>
      <c r="AH303" s="30">
        <v>90</v>
      </c>
      <c r="AI303" s="30">
        <v>50</v>
      </c>
      <c r="AJ303" s="30">
        <v>180</v>
      </c>
      <c r="AK303" s="89">
        <f t="shared" si="33"/>
        <v>-40</v>
      </c>
      <c r="AL303" s="89">
        <f t="shared" si="34"/>
        <v>320</v>
      </c>
      <c r="AM303" s="89">
        <f t="shared" si="35"/>
        <v>32.732407209612354</v>
      </c>
      <c r="AN303" s="89">
        <f t="shared" si="36"/>
        <v>50</v>
      </c>
      <c r="AO303" s="89">
        <f t="shared" si="37"/>
        <v>57.267592790387646</v>
      </c>
      <c r="AP303" s="75">
        <f t="shared" si="38"/>
        <v>140</v>
      </c>
      <c r="AQ303" s="75">
        <f t="shared" si="39"/>
        <v>57.267592790387646</v>
      </c>
    </row>
    <row r="304" spans="5:43" hidden="1">
      <c r="E304" s="30">
        <v>49</v>
      </c>
      <c r="F304" s="30">
        <v>1</v>
      </c>
      <c r="G304" s="91" t="str">
        <f t="shared" si="32"/>
        <v>49-1</v>
      </c>
      <c r="H304" s="2">
        <v>14</v>
      </c>
      <c r="I304" s="2">
        <v>55</v>
      </c>
      <c r="J304" s="92" t="str">
        <f>IF(((VLOOKUP($G304,Depth_Lookup!$A$3:$J$561,9,FALSE))-(I304/100))&gt;=0,"Good","Too Long")</f>
        <v>Good</v>
      </c>
      <c r="K304" s="93">
        <f>(VLOOKUP($G304,Depth_Lookup!$A$3:$J$561,10,FALSE))+(H304/100)</f>
        <v>91.14</v>
      </c>
      <c r="L304" s="93">
        <f>(VLOOKUP($G304,Depth_Lookup!$A$3:$J$561,10,FALSE))+(I304/100)</f>
        <v>91.55</v>
      </c>
      <c r="M304" s="34" t="s">
        <v>246</v>
      </c>
      <c r="Q304" s="31" t="e">
        <f>VLOOKUP(P304,'75'!$AT$3:$AU$5,2,FALSE)</f>
        <v>#N/A</v>
      </c>
      <c r="R304" s="30">
        <v>0.1</v>
      </c>
      <c r="S304" s="30" t="s">
        <v>158</v>
      </c>
      <c r="T304" s="31">
        <f>VLOOKUP(S304,'75'!$AI$12:$AJ$17,2,FALSE)</f>
        <v>1</v>
      </c>
      <c r="AB304" s="35" t="s">
        <v>1204</v>
      </c>
      <c r="AG304" s="30">
        <v>50</v>
      </c>
      <c r="AH304" s="30">
        <v>270</v>
      </c>
      <c r="AI304" s="30">
        <v>5</v>
      </c>
      <c r="AJ304" s="30">
        <v>0</v>
      </c>
      <c r="AK304" s="89">
        <f t="shared" si="33"/>
        <v>94.198649126477335</v>
      </c>
      <c r="AL304" s="89">
        <f t="shared" si="34"/>
        <v>94.198649126477335</v>
      </c>
      <c r="AM304" s="89">
        <f t="shared" si="35"/>
        <v>39.924198946759468</v>
      </c>
      <c r="AN304" s="89">
        <f t="shared" si="36"/>
        <v>184.19864912647733</v>
      </c>
      <c r="AO304" s="89">
        <f t="shared" si="37"/>
        <v>50.075801053240532</v>
      </c>
      <c r="AP304" s="75">
        <f t="shared" si="38"/>
        <v>274.19864912647733</v>
      </c>
      <c r="AQ304" s="75">
        <f t="shared" si="39"/>
        <v>50.075801053240532</v>
      </c>
    </row>
    <row r="305" spans="5:43">
      <c r="E305" s="30">
        <v>49</v>
      </c>
      <c r="F305" s="30">
        <v>1</v>
      </c>
      <c r="G305" s="91" t="str">
        <f t="shared" si="32"/>
        <v>49-1</v>
      </c>
      <c r="H305" s="2">
        <v>55</v>
      </c>
      <c r="I305" s="2">
        <v>69</v>
      </c>
      <c r="J305" s="92" t="str">
        <f>IF(((VLOOKUP($G305,Depth_Lookup!$A$3:$J$561,9,FALSE))-(I305/100))&gt;=0,"Good","Too Long")</f>
        <v>Good</v>
      </c>
      <c r="K305" s="93">
        <f>(VLOOKUP($G305,Depth_Lookup!$A$3:$J$561,10,FALSE))+(H305/100)</f>
        <v>91.55</v>
      </c>
      <c r="L305" s="93">
        <f>(VLOOKUP($G305,Depth_Lookup!$A$3:$J$561,10,FALSE))+(I305/100)</f>
        <v>91.69</v>
      </c>
      <c r="M305" s="34" t="s">
        <v>242</v>
      </c>
      <c r="O305" s="30" t="s">
        <v>152</v>
      </c>
      <c r="P305" s="30" t="s">
        <v>202</v>
      </c>
      <c r="Q305" s="31">
        <f>VLOOKUP(P305,'75'!$AT$3:$AU$5,2,FALSE)</f>
        <v>1</v>
      </c>
      <c r="R305" s="30">
        <v>34</v>
      </c>
      <c r="S305" s="30" t="s">
        <v>258</v>
      </c>
      <c r="T305" s="31">
        <f>VLOOKUP(S305,'75'!$AI$12:$AJ$17,2,FALSE)</f>
        <v>3</v>
      </c>
      <c r="AK305" s="89" t="e">
        <f t="shared" si="33"/>
        <v>#DIV/0!</v>
      </c>
      <c r="AL305" s="89" t="e">
        <f t="shared" si="34"/>
        <v>#DIV/0!</v>
      </c>
      <c r="AM305" s="89" t="e">
        <f t="shared" si="35"/>
        <v>#DIV/0!</v>
      </c>
      <c r="AN305" s="89" t="e">
        <f t="shared" si="36"/>
        <v>#DIV/0!</v>
      </c>
      <c r="AO305" s="89" t="e">
        <f t="shared" si="37"/>
        <v>#DIV/0!</v>
      </c>
      <c r="AP305" s="75" t="e">
        <f t="shared" si="38"/>
        <v>#DIV/0!</v>
      </c>
      <c r="AQ305" s="75" t="e">
        <f t="shared" si="39"/>
        <v>#DIV/0!</v>
      </c>
    </row>
    <row r="306" spans="5:43" hidden="1">
      <c r="E306" s="30">
        <v>49</v>
      </c>
      <c r="F306" s="30">
        <v>2</v>
      </c>
      <c r="G306" s="91" t="str">
        <f t="shared" si="32"/>
        <v>49-2</v>
      </c>
      <c r="H306" s="2">
        <v>0</v>
      </c>
      <c r="I306" s="2">
        <v>82</v>
      </c>
      <c r="J306" s="92" t="str">
        <f>IF(((VLOOKUP($G306,Depth_Lookup!$A$3:$J$561,9,FALSE))-(I306/100))&gt;=0,"Good","Too Long")</f>
        <v>Good</v>
      </c>
      <c r="K306" s="93">
        <f>(VLOOKUP($G306,Depth_Lookup!$A$3:$J$561,10,FALSE))+(H306/100)</f>
        <v>91.69</v>
      </c>
      <c r="L306" s="93">
        <f>(VLOOKUP($G306,Depth_Lookup!$A$3:$J$561,10,FALSE))+(I306/100)</f>
        <v>92.509999999999991</v>
      </c>
      <c r="M306" s="34" t="s">
        <v>242</v>
      </c>
      <c r="O306" s="30" t="s">
        <v>152</v>
      </c>
      <c r="P306" s="30" t="s">
        <v>202</v>
      </c>
      <c r="Q306" s="31">
        <f>VLOOKUP(P306,'75'!$AT$3:$AU$5,2,FALSE)</f>
        <v>1</v>
      </c>
      <c r="R306" s="30">
        <v>0.2</v>
      </c>
      <c r="S306" s="30" t="s">
        <v>158</v>
      </c>
      <c r="T306" s="31">
        <f>VLOOKUP(S306,'75'!$AI$12:$AJ$17,2,FALSE)</f>
        <v>1</v>
      </c>
      <c r="AB306" s="35" t="s">
        <v>1198</v>
      </c>
      <c r="AG306" s="30">
        <v>15</v>
      </c>
      <c r="AH306" s="30">
        <v>90</v>
      </c>
      <c r="AI306" s="30">
        <v>20</v>
      </c>
      <c r="AJ306" s="30">
        <v>0</v>
      </c>
      <c r="AK306" s="89">
        <f t="shared" si="33"/>
        <v>-143.64008089061349</v>
      </c>
      <c r="AL306" s="89">
        <f t="shared" si="34"/>
        <v>216.35991910938651</v>
      </c>
      <c r="AM306" s="89">
        <f t="shared" si="35"/>
        <v>65.678763101352686</v>
      </c>
      <c r="AN306" s="89">
        <f t="shared" si="36"/>
        <v>306.35991910938651</v>
      </c>
      <c r="AO306" s="89">
        <f t="shared" si="37"/>
        <v>24.321236898647314</v>
      </c>
      <c r="AP306" s="75">
        <f t="shared" si="38"/>
        <v>36.35991910938651</v>
      </c>
      <c r="AQ306" s="75">
        <f t="shared" si="39"/>
        <v>24.321236898647314</v>
      </c>
    </row>
    <row r="307" spans="5:43">
      <c r="E307" s="30">
        <v>49</v>
      </c>
      <c r="F307" s="30">
        <v>2</v>
      </c>
      <c r="G307" s="91" t="str">
        <f t="shared" si="32"/>
        <v>49-2</v>
      </c>
      <c r="H307" s="2">
        <v>50</v>
      </c>
      <c r="I307" s="2">
        <v>58</v>
      </c>
      <c r="J307" s="92" t="str">
        <f>IF(((VLOOKUP($G307,Depth_Lookup!$A$3:$J$561,9,FALSE))-(I307/100))&gt;=0,"Good","Too Long")</f>
        <v>Good</v>
      </c>
      <c r="K307" s="93">
        <f>(VLOOKUP($G307,Depth_Lookup!$A$3:$J$561,10,FALSE))+(H307/100)</f>
        <v>92.19</v>
      </c>
      <c r="L307" s="93">
        <f>(VLOOKUP($G307,Depth_Lookup!$A$3:$J$561,10,FALSE))+(I307/100)</f>
        <v>92.27</v>
      </c>
      <c r="M307" s="34" t="s">
        <v>241</v>
      </c>
      <c r="Q307" s="31" t="e">
        <f>VLOOKUP(P307,'75'!$AT$3:$AU$5,2,FALSE)</f>
        <v>#N/A</v>
      </c>
      <c r="T307" s="31" t="e">
        <f>VLOOKUP(S307,'75'!$AI$12:$AJ$17,2,FALSE)</f>
        <v>#N/A</v>
      </c>
      <c r="AB307" s="35" t="s">
        <v>1199</v>
      </c>
      <c r="AG307" s="30">
        <v>48</v>
      </c>
      <c r="AH307" s="30">
        <v>90</v>
      </c>
      <c r="AI307" s="30">
        <v>0</v>
      </c>
      <c r="AJ307" s="30">
        <v>0</v>
      </c>
      <c r="AK307" s="89">
        <f t="shared" si="33"/>
        <v>-90</v>
      </c>
      <c r="AL307" s="89">
        <f t="shared" si="34"/>
        <v>270</v>
      </c>
      <c r="AM307" s="89">
        <f t="shared" si="35"/>
        <v>41.999999999999993</v>
      </c>
      <c r="AN307" s="89">
        <f t="shared" si="36"/>
        <v>360</v>
      </c>
      <c r="AO307" s="89">
        <f t="shared" si="37"/>
        <v>48.000000000000007</v>
      </c>
      <c r="AP307" s="75">
        <f t="shared" si="38"/>
        <v>90</v>
      </c>
      <c r="AQ307" s="75">
        <f t="shared" si="39"/>
        <v>48.000000000000007</v>
      </c>
    </row>
    <row r="308" spans="5:43" hidden="1">
      <c r="E308" s="30">
        <v>50</v>
      </c>
      <c r="F308" s="30">
        <v>1</v>
      </c>
      <c r="G308" s="91" t="str">
        <f t="shared" si="32"/>
        <v>50-1</v>
      </c>
      <c r="H308" s="2">
        <v>0</v>
      </c>
      <c r="I308" s="2">
        <v>32</v>
      </c>
      <c r="J308" s="92" t="str">
        <f>IF(((VLOOKUP($G308,Depth_Lookup!$A$3:$J$561,9,FALSE))-(I308/100))&gt;=0,"Good","Too Long")</f>
        <v>Good</v>
      </c>
      <c r="K308" s="93">
        <f>(VLOOKUP($G308,Depth_Lookup!$A$3:$J$561,10,FALSE))+(H308/100)</f>
        <v>92.6</v>
      </c>
      <c r="L308" s="93">
        <f>(VLOOKUP($G308,Depth_Lookup!$A$3:$J$561,10,FALSE))+(I308/100)</f>
        <v>92.919999999999987</v>
      </c>
      <c r="M308" s="34" t="s">
        <v>241</v>
      </c>
      <c r="Q308" s="31" t="e">
        <f>VLOOKUP(P308,'75'!$AT$3:$AU$5,2,FALSE)</f>
        <v>#N/A</v>
      </c>
      <c r="R308" s="30">
        <v>0.1</v>
      </c>
      <c r="S308" s="30" t="s">
        <v>158</v>
      </c>
      <c r="T308" s="31">
        <f>VLOOKUP(S308,'75'!$AI$12:$AJ$17,2,FALSE)</f>
        <v>1</v>
      </c>
      <c r="AB308" s="35" t="s">
        <v>1202</v>
      </c>
      <c r="AE308" s="30">
        <v>187</v>
      </c>
      <c r="AF308" s="30">
        <v>5</v>
      </c>
      <c r="AG308" s="30">
        <v>57</v>
      </c>
      <c r="AH308" s="30">
        <v>270</v>
      </c>
      <c r="AI308" s="30">
        <v>10</v>
      </c>
      <c r="AJ308" s="30">
        <v>0</v>
      </c>
      <c r="AK308" s="89">
        <f t="shared" si="33"/>
        <v>96.532377799244216</v>
      </c>
      <c r="AL308" s="89">
        <f t="shared" si="34"/>
        <v>96.532377799244216</v>
      </c>
      <c r="AM308" s="89">
        <f t="shared" si="35"/>
        <v>32.829762379945912</v>
      </c>
      <c r="AN308" s="89">
        <f t="shared" si="36"/>
        <v>186.53237779924422</v>
      </c>
      <c r="AO308" s="89">
        <f t="shared" si="37"/>
        <v>57.170237620054088</v>
      </c>
      <c r="AP308" s="75">
        <f t="shared" si="38"/>
        <v>276.53237779924422</v>
      </c>
      <c r="AQ308" s="75">
        <f t="shared" si="39"/>
        <v>57.170237620054088</v>
      </c>
    </row>
    <row r="309" spans="5:43">
      <c r="E309" s="30">
        <v>50</v>
      </c>
      <c r="F309" s="30">
        <v>1</v>
      </c>
      <c r="G309" s="91" t="str">
        <f t="shared" si="32"/>
        <v>50-1</v>
      </c>
      <c r="H309" s="2">
        <v>29</v>
      </c>
      <c r="I309" s="2">
        <v>31</v>
      </c>
      <c r="J309" s="92" t="str">
        <f>IF(((VLOOKUP($G309,Depth_Lookup!$A$3:$J$561,9,FALSE))-(I309/100))&gt;=0,"Good","Too Long")</f>
        <v>Good</v>
      </c>
      <c r="K309" s="93">
        <f>(VLOOKUP($G309,Depth_Lookup!$A$3:$J$561,10,FALSE))+(H309/100)</f>
        <v>92.89</v>
      </c>
      <c r="L309" s="93">
        <f>(VLOOKUP($G309,Depth_Lookup!$A$3:$J$561,10,FALSE))+(I309/100)</f>
        <v>92.91</v>
      </c>
      <c r="M309" s="34" t="s">
        <v>241</v>
      </c>
      <c r="Q309" s="31" t="e">
        <f>VLOOKUP(P309,'75'!$AT$3:$AU$5,2,FALSE)</f>
        <v>#N/A</v>
      </c>
      <c r="T309" s="31" t="e">
        <f>VLOOKUP(S309,'75'!$AI$12:$AJ$17,2,FALSE)</f>
        <v>#N/A</v>
      </c>
      <c r="AB309" s="35" t="s">
        <v>1199</v>
      </c>
      <c r="AE309" s="30">
        <v>290</v>
      </c>
      <c r="AF309" s="30">
        <v>0</v>
      </c>
      <c r="AG309" s="30">
        <v>1</v>
      </c>
      <c r="AH309" s="30">
        <v>90</v>
      </c>
      <c r="AI309" s="30">
        <v>0</v>
      </c>
      <c r="AJ309" s="30">
        <v>0</v>
      </c>
      <c r="AK309" s="89">
        <f t="shared" si="33"/>
        <v>-90</v>
      </c>
      <c r="AL309" s="89">
        <f t="shared" si="34"/>
        <v>270</v>
      </c>
      <c r="AM309" s="89">
        <f t="shared" si="35"/>
        <v>89</v>
      </c>
      <c r="AN309" s="89">
        <f t="shared" si="36"/>
        <v>360</v>
      </c>
      <c r="AO309" s="89">
        <f t="shared" si="37"/>
        <v>1</v>
      </c>
      <c r="AP309" s="75">
        <f t="shared" si="38"/>
        <v>90</v>
      </c>
      <c r="AQ309" s="75">
        <f t="shared" si="39"/>
        <v>1</v>
      </c>
    </row>
    <row r="310" spans="5:43" hidden="1">
      <c r="E310" s="30">
        <v>50</v>
      </c>
      <c r="F310" s="30">
        <v>2</v>
      </c>
      <c r="G310" s="91" t="str">
        <f t="shared" si="32"/>
        <v>50-2</v>
      </c>
      <c r="H310" s="2">
        <v>0</v>
      </c>
      <c r="I310" s="2">
        <v>53</v>
      </c>
      <c r="J310" s="92" t="str">
        <f>IF(((VLOOKUP($G310,Depth_Lookup!$A$3:$J$561,9,FALSE))-(I310/100))&gt;=0,"Good","Too Long")</f>
        <v>Good</v>
      </c>
      <c r="K310" s="93">
        <f>(VLOOKUP($G310,Depth_Lookup!$A$3:$J$561,10,FALSE))+(H310/100)</f>
        <v>93.23</v>
      </c>
      <c r="L310" s="93">
        <f>(VLOOKUP($G310,Depth_Lookup!$A$3:$J$561,10,FALSE))+(I310/100)</f>
        <v>93.76</v>
      </c>
      <c r="M310" s="34" t="s">
        <v>242</v>
      </c>
      <c r="O310" s="30" t="s">
        <v>152</v>
      </c>
      <c r="P310" s="30" t="s">
        <v>202</v>
      </c>
      <c r="Q310" s="31">
        <f>VLOOKUP(P310,'75'!$AT$3:$AU$5,2,FALSE)</f>
        <v>1</v>
      </c>
      <c r="R310" s="30">
        <v>53</v>
      </c>
      <c r="S310" s="30" t="s">
        <v>159</v>
      </c>
      <c r="T310" s="31">
        <f>VLOOKUP(S310,'75'!$AI$12:$AJ$17,2,FALSE)</f>
        <v>2</v>
      </c>
      <c r="AB310" s="35" t="s">
        <v>1203</v>
      </c>
      <c r="AK310" s="89" t="e">
        <f t="shared" si="33"/>
        <v>#DIV/0!</v>
      </c>
      <c r="AL310" s="89" t="e">
        <f t="shared" si="34"/>
        <v>#DIV/0!</v>
      </c>
      <c r="AM310" s="89" t="e">
        <f t="shared" si="35"/>
        <v>#DIV/0!</v>
      </c>
      <c r="AN310" s="89" t="e">
        <f t="shared" si="36"/>
        <v>#DIV/0!</v>
      </c>
      <c r="AO310" s="89" t="e">
        <f t="shared" si="37"/>
        <v>#DIV/0!</v>
      </c>
      <c r="AP310" s="75" t="e">
        <f t="shared" si="38"/>
        <v>#DIV/0!</v>
      </c>
      <c r="AQ310" s="75" t="e">
        <f t="shared" si="39"/>
        <v>#DIV/0!</v>
      </c>
    </row>
    <row r="311" spans="5:43" hidden="1">
      <c r="E311" s="30">
        <v>50</v>
      </c>
      <c r="F311" s="30">
        <v>3</v>
      </c>
      <c r="G311" s="91" t="str">
        <f t="shared" si="32"/>
        <v>50-3</v>
      </c>
      <c r="H311" s="2">
        <v>0</v>
      </c>
      <c r="I311" s="2">
        <v>30</v>
      </c>
      <c r="J311" s="92" t="str">
        <f>IF(((VLOOKUP($G311,Depth_Lookup!$A$3:$J$561,9,FALSE))-(I311/100))&gt;=0,"Good","Too Long")</f>
        <v>Good</v>
      </c>
      <c r="K311" s="93">
        <f>(VLOOKUP($G311,Depth_Lookup!$A$3:$J$561,10,FALSE))+(H311/100)</f>
        <v>93.765000000000001</v>
      </c>
      <c r="L311" s="93">
        <f>(VLOOKUP($G311,Depth_Lookup!$A$3:$J$561,10,FALSE))+(I311/100)</f>
        <v>94.064999999999998</v>
      </c>
      <c r="M311" s="34" t="s">
        <v>241</v>
      </c>
      <c r="Q311" s="31" t="e">
        <f>VLOOKUP(P311,'75'!$AT$3:$AU$5,2,FALSE)</f>
        <v>#N/A</v>
      </c>
      <c r="R311" s="30">
        <v>0.1</v>
      </c>
      <c r="S311" s="30" t="s">
        <v>159</v>
      </c>
      <c r="T311" s="31">
        <f>VLOOKUP(S311,'75'!$AI$12:$AJ$17,2,FALSE)</f>
        <v>2</v>
      </c>
      <c r="AB311" s="35" t="s">
        <v>1202</v>
      </c>
      <c r="AG311" s="30">
        <v>70</v>
      </c>
      <c r="AH311" s="30">
        <v>90</v>
      </c>
      <c r="AI311" s="30">
        <v>15</v>
      </c>
      <c r="AJ311" s="30">
        <v>180</v>
      </c>
      <c r="AK311" s="89">
        <f t="shared" si="33"/>
        <v>-84.42981391944565</v>
      </c>
      <c r="AL311" s="89">
        <f t="shared" si="34"/>
        <v>275.57018608055432</v>
      </c>
      <c r="AM311" s="89">
        <f t="shared" si="35"/>
        <v>19.912999485965472</v>
      </c>
      <c r="AN311" s="89">
        <f t="shared" si="36"/>
        <v>5.5701860805543504</v>
      </c>
      <c r="AO311" s="89">
        <f t="shared" si="37"/>
        <v>70.087000514034528</v>
      </c>
      <c r="AP311" s="75">
        <f t="shared" si="38"/>
        <v>95.570186080554322</v>
      </c>
      <c r="AQ311" s="75">
        <f t="shared" si="39"/>
        <v>70.087000514034528</v>
      </c>
    </row>
    <row r="312" spans="5:43">
      <c r="E312" s="30">
        <v>50</v>
      </c>
      <c r="F312" s="30">
        <v>3</v>
      </c>
      <c r="G312" s="91" t="str">
        <f t="shared" si="32"/>
        <v>50-3</v>
      </c>
      <c r="H312" s="2">
        <v>20</v>
      </c>
      <c r="I312" s="2">
        <v>23</v>
      </c>
      <c r="J312" s="92" t="str">
        <f>IF(((VLOOKUP($G312,Depth_Lookup!$A$3:$J$561,9,FALSE))-(I312/100))&gt;=0,"Good","Too Long")</f>
        <v>Good</v>
      </c>
      <c r="K312" s="93">
        <f>(VLOOKUP($G312,Depth_Lookup!$A$3:$J$561,10,FALSE))+(H312/100)</f>
        <v>93.965000000000003</v>
      </c>
      <c r="L312" s="93">
        <f>(VLOOKUP($G312,Depth_Lookup!$A$3:$J$561,10,FALSE))+(I312/100)</f>
        <v>93.995000000000005</v>
      </c>
      <c r="M312" s="34"/>
      <c r="Q312" s="31" t="e">
        <f>VLOOKUP(P312,'75'!$AT$3:$AU$5,2,FALSE)</f>
        <v>#N/A</v>
      </c>
      <c r="T312" s="31" t="e">
        <f>VLOOKUP(S312,'75'!$AI$12:$AJ$17,2,FALSE)</f>
        <v>#N/A</v>
      </c>
      <c r="AB312" s="35" t="s">
        <v>1199</v>
      </c>
      <c r="AG312" s="30">
        <v>25</v>
      </c>
      <c r="AH312" s="30">
        <v>90</v>
      </c>
      <c r="AI312" s="30">
        <v>5</v>
      </c>
      <c r="AJ312" s="30">
        <v>180</v>
      </c>
      <c r="AK312" s="89">
        <f t="shared" si="33"/>
        <v>-79.373700424738615</v>
      </c>
      <c r="AL312" s="89">
        <f t="shared" si="34"/>
        <v>280.62629957526138</v>
      </c>
      <c r="AM312" s="89">
        <f t="shared" si="35"/>
        <v>64.618280032244598</v>
      </c>
      <c r="AN312" s="89">
        <f t="shared" si="36"/>
        <v>10.626299575261385</v>
      </c>
      <c r="AO312" s="89">
        <f t="shared" si="37"/>
        <v>25.381719967755402</v>
      </c>
      <c r="AP312" s="75">
        <f t="shared" si="38"/>
        <v>100.62629957526138</v>
      </c>
      <c r="AQ312" s="75">
        <f t="shared" si="39"/>
        <v>25.381719967755402</v>
      </c>
    </row>
    <row r="313" spans="5:43" hidden="1">
      <c r="E313" s="30">
        <v>50</v>
      </c>
      <c r="F313" s="30">
        <v>3</v>
      </c>
      <c r="G313" s="91" t="str">
        <f t="shared" si="32"/>
        <v>50-3</v>
      </c>
      <c r="H313" s="2">
        <v>30</v>
      </c>
      <c r="I313" s="2">
        <v>43</v>
      </c>
      <c r="J313" s="92" t="str">
        <f>IF(((VLOOKUP($G313,Depth_Lookup!$A$3:$J$561,9,FALSE))-(I313/100))&gt;=0,"Good","Too Long")</f>
        <v>Good</v>
      </c>
      <c r="K313" s="93">
        <f>(VLOOKUP($G313,Depth_Lookup!$A$3:$J$561,10,FALSE))+(H313/100)</f>
        <v>94.064999999999998</v>
      </c>
      <c r="L313" s="93">
        <f>(VLOOKUP($G313,Depth_Lookup!$A$3:$J$561,10,FALSE))+(I313/100)</f>
        <v>94.195000000000007</v>
      </c>
      <c r="M313" s="34" t="s">
        <v>242</v>
      </c>
      <c r="O313" s="30" t="s">
        <v>152</v>
      </c>
      <c r="P313" s="30" t="s">
        <v>202</v>
      </c>
      <c r="Q313" s="31">
        <f>VLOOKUP(P313,'75'!$AT$3:$AU$5,2,FALSE)</f>
        <v>1</v>
      </c>
      <c r="R313" s="30">
        <v>0.2</v>
      </c>
      <c r="S313" s="30" t="s">
        <v>159</v>
      </c>
      <c r="T313" s="31">
        <f>VLOOKUP(S313,'75'!$AI$12:$AJ$17,2,FALSE)</f>
        <v>2</v>
      </c>
      <c r="AK313" s="89" t="e">
        <f t="shared" si="33"/>
        <v>#DIV/0!</v>
      </c>
      <c r="AL313" s="89" t="e">
        <f t="shared" si="34"/>
        <v>#DIV/0!</v>
      </c>
      <c r="AM313" s="89" t="e">
        <f t="shared" si="35"/>
        <v>#DIV/0!</v>
      </c>
      <c r="AN313" s="89" t="e">
        <f t="shared" si="36"/>
        <v>#DIV/0!</v>
      </c>
      <c r="AO313" s="89" t="e">
        <f t="shared" si="37"/>
        <v>#DIV/0!</v>
      </c>
      <c r="AP313" s="75" t="e">
        <f t="shared" si="38"/>
        <v>#DIV/0!</v>
      </c>
      <c r="AQ313" s="75" t="e">
        <f t="shared" si="39"/>
        <v>#DIV/0!</v>
      </c>
    </row>
    <row r="314" spans="5:43">
      <c r="E314" s="30">
        <v>50</v>
      </c>
      <c r="F314" s="30">
        <v>3</v>
      </c>
      <c r="G314" s="91" t="str">
        <f t="shared" si="32"/>
        <v>50-3</v>
      </c>
      <c r="H314" s="2">
        <v>43</v>
      </c>
      <c r="I314" s="2">
        <v>53</v>
      </c>
      <c r="J314" s="92" t="str">
        <f>IF(((VLOOKUP($G314,Depth_Lookup!$A$3:$J$561,9,FALSE))-(I314/100))&gt;=0,"Good","Too Long")</f>
        <v>Good</v>
      </c>
      <c r="K314" s="93">
        <f>(VLOOKUP($G314,Depth_Lookup!$A$3:$J$561,10,FALSE))+(H314/100)</f>
        <v>94.195000000000007</v>
      </c>
      <c r="L314" s="93">
        <f>(VLOOKUP($G314,Depth_Lookup!$A$3:$J$561,10,FALSE))+(I314/100)</f>
        <v>94.295000000000002</v>
      </c>
      <c r="M314" s="34" t="s">
        <v>242</v>
      </c>
      <c r="O314" s="30" t="s">
        <v>152</v>
      </c>
      <c r="P314" s="30" t="s">
        <v>202</v>
      </c>
      <c r="Q314" s="31">
        <f>VLOOKUP(P314,'75'!$AT$3:$AU$5,2,FALSE)</f>
        <v>1</v>
      </c>
      <c r="S314" s="30" t="s">
        <v>259</v>
      </c>
      <c r="T314" s="31">
        <f>VLOOKUP(S314,'75'!$AI$12:$AJ$17,2,FALSE)</f>
        <v>4</v>
      </c>
      <c r="AB314" s="35" t="s">
        <v>1205</v>
      </c>
      <c r="AK314" s="89" t="e">
        <f t="shared" si="33"/>
        <v>#DIV/0!</v>
      </c>
      <c r="AL314" s="89" t="e">
        <f t="shared" si="34"/>
        <v>#DIV/0!</v>
      </c>
      <c r="AM314" s="89" t="e">
        <f t="shared" si="35"/>
        <v>#DIV/0!</v>
      </c>
      <c r="AN314" s="89" t="e">
        <f t="shared" si="36"/>
        <v>#DIV/0!</v>
      </c>
      <c r="AO314" s="89" t="e">
        <f t="shared" si="37"/>
        <v>#DIV/0!</v>
      </c>
      <c r="AP314" s="75" t="e">
        <f t="shared" si="38"/>
        <v>#DIV/0!</v>
      </c>
      <c r="AQ314" s="75" t="e">
        <f t="shared" si="39"/>
        <v>#DIV/0!</v>
      </c>
    </row>
    <row r="315" spans="5:43">
      <c r="E315" s="30">
        <v>50</v>
      </c>
      <c r="F315" s="30">
        <v>3</v>
      </c>
      <c r="G315" s="91" t="str">
        <f t="shared" si="32"/>
        <v>50-3</v>
      </c>
      <c r="H315" s="2">
        <v>53</v>
      </c>
      <c r="I315" s="2">
        <v>81</v>
      </c>
      <c r="J315" s="92" t="str">
        <f>IF(((VLOOKUP($G315,Depth_Lookup!$A$3:$J$561,9,FALSE))-(I315/100))&gt;=0,"Good","Too Long")</f>
        <v>Good</v>
      </c>
      <c r="K315" s="93">
        <f>(VLOOKUP($G315,Depth_Lookup!$A$3:$J$561,10,FALSE))+(H315/100)</f>
        <v>94.295000000000002</v>
      </c>
      <c r="L315" s="93">
        <f>(VLOOKUP($G315,Depth_Lookup!$A$3:$J$561,10,FALSE))+(I315/100)</f>
        <v>94.575000000000003</v>
      </c>
      <c r="M315" s="34" t="s">
        <v>242</v>
      </c>
      <c r="O315" s="30" t="s">
        <v>152</v>
      </c>
      <c r="P315" s="30" t="s">
        <v>202</v>
      </c>
      <c r="Q315" s="31">
        <f>VLOOKUP(P315,'75'!$AT$3:$AU$5,2,FALSE)</f>
        <v>1</v>
      </c>
      <c r="S315" s="30" t="s">
        <v>258</v>
      </c>
      <c r="T315" s="31">
        <f>VLOOKUP(S315,'75'!$AI$12:$AJ$17,2,FALSE)</f>
        <v>3</v>
      </c>
      <c r="AB315" s="35" t="s">
        <v>1159</v>
      </c>
      <c r="AK315" s="89" t="e">
        <f t="shared" si="33"/>
        <v>#DIV/0!</v>
      </c>
      <c r="AL315" s="89" t="e">
        <f t="shared" si="34"/>
        <v>#DIV/0!</v>
      </c>
      <c r="AM315" s="89" t="e">
        <f t="shared" si="35"/>
        <v>#DIV/0!</v>
      </c>
      <c r="AN315" s="89" t="e">
        <f t="shared" si="36"/>
        <v>#DIV/0!</v>
      </c>
      <c r="AO315" s="89" t="e">
        <f t="shared" si="37"/>
        <v>#DIV/0!</v>
      </c>
      <c r="AP315" s="75" t="e">
        <f t="shared" si="38"/>
        <v>#DIV/0!</v>
      </c>
      <c r="AQ315" s="75" t="e">
        <f t="shared" si="39"/>
        <v>#DIV/0!</v>
      </c>
    </row>
    <row r="316" spans="5:43" hidden="1">
      <c r="E316" s="30">
        <v>51</v>
      </c>
      <c r="F316" s="30">
        <v>1</v>
      </c>
      <c r="G316" s="91" t="str">
        <f t="shared" si="32"/>
        <v>51-1</v>
      </c>
      <c r="H316" s="2">
        <v>0</v>
      </c>
      <c r="I316" s="2">
        <v>57</v>
      </c>
      <c r="J316" s="92" t="str">
        <f>IF(((VLOOKUP($G316,Depth_Lookup!$A$3:$J$561,9,FALSE))-(I316/100))&gt;=0,"Good","Too Long")</f>
        <v>Good</v>
      </c>
      <c r="K316" s="93">
        <f>(VLOOKUP($G316,Depth_Lookup!$A$3:$J$561,10,FALSE))+(H316/100)</f>
        <v>94.5</v>
      </c>
      <c r="L316" s="93">
        <f>(VLOOKUP($G316,Depth_Lookup!$A$3:$J$561,10,FALSE))+(I316/100)</f>
        <v>95.07</v>
      </c>
      <c r="M316" s="34" t="s">
        <v>241</v>
      </c>
      <c r="Q316" s="31" t="e">
        <f>VLOOKUP(P316,'75'!$AT$3:$AU$5,2,FALSE)</f>
        <v>#N/A</v>
      </c>
      <c r="R316" s="30">
        <v>0.1</v>
      </c>
      <c r="S316" s="30" t="s">
        <v>158</v>
      </c>
      <c r="T316" s="31">
        <f>VLOOKUP(S316,'75'!$AI$12:$AJ$17,2,FALSE)</f>
        <v>1</v>
      </c>
      <c r="Y316" s="30" t="s">
        <v>1166</v>
      </c>
      <c r="AB316" s="35" t="s">
        <v>1198</v>
      </c>
      <c r="AE316" s="30">
        <v>63</v>
      </c>
      <c r="AF316" s="30">
        <v>65</v>
      </c>
      <c r="AG316" s="30">
        <v>62</v>
      </c>
      <c r="AH316" s="30">
        <v>90</v>
      </c>
      <c r="AI316" s="30">
        <v>44</v>
      </c>
      <c r="AJ316" s="30">
        <v>0</v>
      </c>
      <c r="AK316" s="89">
        <f t="shared" si="33"/>
        <v>-117.17894906326404</v>
      </c>
      <c r="AL316" s="89">
        <f t="shared" si="34"/>
        <v>242.82105093673596</v>
      </c>
      <c r="AM316" s="89">
        <f t="shared" si="35"/>
        <v>25.314165087404096</v>
      </c>
      <c r="AN316" s="89">
        <f t="shared" si="36"/>
        <v>332.82105093673596</v>
      </c>
      <c r="AO316" s="89">
        <f t="shared" si="37"/>
        <v>64.685834912595908</v>
      </c>
      <c r="AP316" s="75">
        <f t="shared" si="38"/>
        <v>62.821050936735958</v>
      </c>
      <c r="AQ316" s="75">
        <f t="shared" si="39"/>
        <v>64.685834912595908</v>
      </c>
    </row>
    <row r="317" spans="5:43" hidden="1">
      <c r="E317" s="30">
        <v>51</v>
      </c>
      <c r="F317" s="30">
        <v>2</v>
      </c>
      <c r="G317" s="91" t="str">
        <f t="shared" si="32"/>
        <v>51-2</v>
      </c>
      <c r="H317" s="2">
        <v>0</v>
      </c>
      <c r="I317" s="2">
        <v>16</v>
      </c>
      <c r="J317" s="92" t="str">
        <f>IF(((VLOOKUP($G317,Depth_Lookup!$A$3:$J$561,9,FALSE))-(I317/100))&gt;=0,"Good","Too Long")</f>
        <v>Good</v>
      </c>
      <c r="K317" s="93">
        <f>(VLOOKUP($G317,Depth_Lookup!$A$3:$J$561,10,FALSE))+(H317/100)</f>
        <v>95.075000000000003</v>
      </c>
      <c r="L317" s="93">
        <f>(VLOOKUP($G317,Depth_Lookup!$A$3:$J$561,10,FALSE))+(I317/100)</f>
        <v>95.234999999999999</v>
      </c>
      <c r="M317" s="34" t="s">
        <v>241</v>
      </c>
      <c r="Q317" s="31" t="e">
        <f>VLOOKUP(P317,'75'!$AT$3:$AU$5,2,FALSE)</f>
        <v>#N/A</v>
      </c>
      <c r="R317" s="30">
        <v>0.1</v>
      </c>
      <c r="S317" s="30" t="s">
        <v>158</v>
      </c>
      <c r="T317" s="31">
        <f>VLOOKUP(S317,'75'!$AI$12:$AJ$17,2,FALSE)</f>
        <v>1</v>
      </c>
      <c r="AB317" s="35" t="s">
        <v>1198</v>
      </c>
      <c r="AG317" s="30">
        <v>40</v>
      </c>
      <c r="AH317" s="30">
        <v>90</v>
      </c>
      <c r="AI317" s="30">
        <v>10</v>
      </c>
      <c r="AJ317" s="30">
        <v>0</v>
      </c>
      <c r="AK317" s="89">
        <f t="shared" si="33"/>
        <v>-101.86736892577427</v>
      </c>
      <c r="AL317" s="89">
        <f t="shared" si="34"/>
        <v>258.13263107422574</v>
      </c>
      <c r="AM317" s="89">
        <f t="shared" si="35"/>
        <v>49.389353687115751</v>
      </c>
      <c r="AN317" s="89">
        <f t="shared" si="36"/>
        <v>348.13263107422574</v>
      </c>
      <c r="AO317" s="89">
        <f t="shared" si="37"/>
        <v>40.610646312884249</v>
      </c>
      <c r="AP317" s="75">
        <f t="shared" si="38"/>
        <v>78.132631074225742</v>
      </c>
      <c r="AQ317" s="75">
        <f t="shared" si="39"/>
        <v>40.610646312884249</v>
      </c>
    </row>
    <row r="318" spans="5:43" hidden="1">
      <c r="E318" s="30">
        <v>51</v>
      </c>
      <c r="F318" s="30">
        <v>2</v>
      </c>
      <c r="G318" s="91" t="str">
        <f t="shared" si="32"/>
        <v>51-2</v>
      </c>
      <c r="H318" s="2">
        <v>47</v>
      </c>
      <c r="I318" s="2">
        <v>53</v>
      </c>
      <c r="J318" s="92" t="str">
        <f>IF(((VLOOKUP($G318,Depth_Lookup!$A$3:$J$561,9,FALSE))-(I318/100))&gt;=0,"Good","Too Long")</f>
        <v>Good</v>
      </c>
      <c r="K318" s="93">
        <f>(VLOOKUP($G318,Depth_Lookup!$A$3:$J$561,10,FALSE))+(H318/100)</f>
        <v>95.545000000000002</v>
      </c>
      <c r="L318" s="93">
        <f>(VLOOKUP($G318,Depth_Lookup!$A$3:$J$561,10,FALSE))+(I318/100)</f>
        <v>95.605000000000004</v>
      </c>
      <c r="M318" s="34" t="s">
        <v>246</v>
      </c>
      <c r="Q318" s="31" t="e">
        <f>VLOOKUP(P318,'75'!$AT$3:$AU$5,2,FALSE)</f>
        <v>#N/A</v>
      </c>
      <c r="R318" s="30">
        <v>0.1</v>
      </c>
      <c r="S318" s="30" t="s">
        <v>158</v>
      </c>
      <c r="T318" s="31">
        <f>VLOOKUP(S318,'75'!$AI$12:$AJ$17,2,FALSE)</f>
        <v>1</v>
      </c>
      <c r="AB318" s="35" t="s">
        <v>1206</v>
      </c>
      <c r="AG318" s="30">
        <v>60</v>
      </c>
      <c r="AH318" s="30">
        <v>90</v>
      </c>
      <c r="AI318" s="30">
        <v>45</v>
      </c>
      <c r="AJ318" s="30">
        <v>0</v>
      </c>
      <c r="AK318" s="89">
        <f t="shared" si="33"/>
        <v>-120</v>
      </c>
      <c r="AL318" s="89">
        <f t="shared" si="34"/>
        <v>240</v>
      </c>
      <c r="AM318" s="89">
        <f t="shared" si="35"/>
        <v>26.565051177078001</v>
      </c>
      <c r="AN318" s="89">
        <f t="shared" si="36"/>
        <v>330</v>
      </c>
      <c r="AO318" s="89">
        <f t="shared" si="37"/>
        <v>63.434948822921996</v>
      </c>
      <c r="AP318" s="75">
        <f t="shared" si="38"/>
        <v>60</v>
      </c>
      <c r="AQ318" s="75">
        <f t="shared" si="39"/>
        <v>63.434948822921996</v>
      </c>
    </row>
    <row r="319" spans="5:43" hidden="1">
      <c r="E319" s="30">
        <v>52</v>
      </c>
      <c r="F319" s="30">
        <v>1</v>
      </c>
      <c r="G319" s="91" t="str">
        <f t="shared" si="32"/>
        <v>52-1</v>
      </c>
      <c r="H319" s="2">
        <v>18</v>
      </c>
      <c r="I319" s="2">
        <v>20</v>
      </c>
      <c r="J319" s="92" t="str">
        <f>IF(((VLOOKUP($G319,Depth_Lookup!$A$3:$J$561,9,FALSE))-(I319/100))&gt;=0,"Good","Too Long")</f>
        <v>Good</v>
      </c>
      <c r="K319" s="93">
        <f>(VLOOKUP($G319,Depth_Lookup!$A$3:$J$561,10,FALSE))+(H319/100)</f>
        <v>95.78</v>
      </c>
      <c r="L319" s="93">
        <f>(VLOOKUP($G319,Depth_Lookup!$A$3:$J$561,10,FALSE))+(I319/100)</f>
        <v>95.8</v>
      </c>
      <c r="M319" s="34" t="s">
        <v>241</v>
      </c>
      <c r="Q319" s="31" t="e">
        <f>VLOOKUP(P319,'75'!$AT$3:$AU$5,2,FALSE)</f>
        <v>#N/A</v>
      </c>
      <c r="R319" s="30">
        <v>0.1</v>
      </c>
      <c r="S319" s="30" t="s">
        <v>158</v>
      </c>
      <c r="T319" s="31">
        <f>VLOOKUP(S319,'75'!$AI$12:$AJ$17,2,FALSE)</f>
        <v>1</v>
      </c>
      <c r="Y319" s="30" t="s">
        <v>1166</v>
      </c>
      <c r="AB319" s="35" t="s">
        <v>1198</v>
      </c>
      <c r="AE319" s="30">
        <v>0</v>
      </c>
      <c r="AF319" s="30">
        <v>18</v>
      </c>
      <c r="AG319" s="30">
        <v>0.01</v>
      </c>
      <c r="AH319" s="30">
        <v>90</v>
      </c>
      <c r="AI319" s="30">
        <v>18</v>
      </c>
      <c r="AJ319" s="30">
        <v>0</v>
      </c>
      <c r="AK319" s="89">
        <f t="shared" si="33"/>
        <v>-179.96922316727586</v>
      </c>
      <c r="AL319" s="89">
        <f t="shared" si="34"/>
        <v>180.03077683272414</v>
      </c>
      <c r="AM319" s="89">
        <f t="shared" si="35"/>
        <v>71.999997570671212</v>
      </c>
      <c r="AN319" s="89">
        <f t="shared" si="36"/>
        <v>270.03077683272414</v>
      </c>
      <c r="AO319" s="89">
        <f t="shared" si="37"/>
        <v>18.000002429328788</v>
      </c>
      <c r="AP319" s="75">
        <f t="shared" si="38"/>
        <v>3.0776832724143333E-2</v>
      </c>
      <c r="AQ319" s="75">
        <f t="shared" si="39"/>
        <v>18.000002429328788</v>
      </c>
    </row>
    <row r="320" spans="5:43" hidden="1">
      <c r="E320" s="30">
        <v>52</v>
      </c>
      <c r="F320" s="30">
        <v>2</v>
      </c>
      <c r="G320" s="91" t="str">
        <f t="shared" si="32"/>
        <v>52-2</v>
      </c>
      <c r="H320" s="2">
        <v>13</v>
      </c>
      <c r="I320" s="2">
        <v>17</v>
      </c>
      <c r="J320" s="92" t="str">
        <f>IF(((VLOOKUP($G320,Depth_Lookup!$A$3:$J$561,9,FALSE))-(I320/100))&gt;=0,"Good","Too Long")</f>
        <v>Good</v>
      </c>
      <c r="K320" s="93">
        <f>(VLOOKUP($G320,Depth_Lookup!$A$3:$J$561,10,FALSE))+(H320/100)</f>
        <v>96.534999999999997</v>
      </c>
      <c r="L320" s="93">
        <f>(VLOOKUP($G320,Depth_Lookup!$A$3:$J$561,10,FALSE))+(I320/100)</f>
        <v>96.575000000000003</v>
      </c>
      <c r="M320" s="34" t="s">
        <v>246</v>
      </c>
      <c r="Q320" s="31" t="e">
        <f>VLOOKUP(P320,'75'!$AT$3:$AU$5,2,FALSE)</f>
        <v>#N/A</v>
      </c>
      <c r="R320" s="30">
        <v>0.1</v>
      </c>
      <c r="S320" s="30" t="s">
        <v>158</v>
      </c>
      <c r="T320" s="31">
        <f>VLOOKUP(S320,'75'!$AI$12:$AJ$17,2,FALSE)</f>
        <v>1</v>
      </c>
      <c r="AB320" s="35" t="s">
        <v>1207</v>
      </c>
      <c r="AK320" s="89" t="e">
        <f t="shared" si="33"/>
        <v>#DIV/0!</v>
      </c>
      <c r="AL320" s="89" t="e">
        <f t="shared" si="34"/>
        <v>#DIV/0!</v>
      </c>
      <c r="AM320" s="89" t="e">
        <f t="shared" si="35"/>
        <v>#DIV/0!</v>
      </c>
      <c r="AN320" s="89" t="e">
        <f t="shared" si="36"/>
        <v>#DIV/0!</v>
      </c>
      <c r="AO320" s="89" t="e">
        <f t="shared" si="37"/>
        <v>#DIV/0!</v>
      </c>
      <c r="AP320" s="75" t="e">
        <f t="shared" si="38"/>
        <v>#DIV/0!</v>
      </c>
      <c r="AQ320" s="75" t="e">
        <f t="shared" si="39"/>
        <v>#DIV/0!</v>
      </c>
    </row>
    <row r="321" spans="5:43" hidden="1">
      <c r="E321" s="30">
        <v>52</v>
      </c>
      <c r="F321" s="30">
        <v>3</v>
      </c>
      <c r="G321" s="91" t="str">
        <f t="shared" si="32"/>
        <v>52-3</v>
      </c>
      <c r="H321" s="2">
        <v>0</v>
      </c>
      <c r="I321" s="2">
        <v>10</v>
      </c>
      <c r="J321" s="92" t="str">
        <f>IF(((VLOOKUP($G321,Depth_Lookup!$A$3:$J$561,9,FALSE))-(I321/100))&gt;=0,"Good","Too Long")</f>
        <v>Good</v>
      </c>
      <c r="K321" s="93">
        <f>(VLOOKUP($G321,Depth_Lookup!$A$3:$J$561,10,FALSE))+(H321/100)</f>
        <v>96.995000000000005</v>
      </c>
      <c r="L321" s="93">
        <f>(VLOOKUP($G321,Depth_Lookup!$A$3:$J$561,10,FALSE))+(I321/100)</f>
        <v>97.094999999999999</v>
      </c>
      <c r="M321" s="34" t="s">
        <v>246</v>
      </c>
      <c r="Q321" s="31" t="e">
        <f>VLOOKUP(P321,'75'!$AT$3:$AU$5,2,FALSE)</f>
        <v>#N/A</v>
      </c>
      <c r="R321" s="30">
        <v>0.1</v>
      </c>
      <c r="S321" s="30" t="s">
        <v>158</v>
      </c>
      <c r="T321" s="31">
        <f>VLOOKUP(S321,'75'!$AI$12:$AJ$17,2,FALSE)</f>
        <v>1</v>
      </c>
      <c r="AB321" s="35" t="s">
        <v>1208</v>
      </c>
      <c r="AK321" s="89" t="e">
        <f t="shared" si="33"/>
        <v>#DIV/0!</v>
      </c>
      <c r="AL321" s="89" t="e">
        <f t="shared" si="34"/>
        <v>#DIV/0!</v>
      </c>
      <c r="AM321" s="89" t="e">
        <f t="shared" si="35"/>
        <v>#DIV/0!</v>
      </c>
      <c r="AN321" s="89" t="e">
        <f t="shared" si="36"/>
        <v>#DIV/0!</v>
      </c>
      <c r="AO321" s="89" t="e">
        <f t="shared" si="37"/>
        <v>#DIV/0!</v>
      </c>
      <c r="AP321" s="75" t="e">
        <f t="shared" si="38"/>
        <v>#DIV/0!</v>
      </c>
      <c r="AQ321" s="75" t="e">
        <f t="shared" si="39"/>
        <v>#DIV/0!</v>
      </c>
    </row>
    <row r="322" spans="5:43" hidden="1">
      <c r="E322" s="30">
        <v>52</v>
      </c>
      <c r="F322" s="30">
        <v>3</v>
      </c>
      <c r="G322" s="91" t="str">
        <f t="shared" si="32"/>
        <v>52-3</v>
      </c>
      <c r="H322" s="2">
        <v>52</v>
      </c>
      <c r="I322" s="2">
        <v>82</v>
      </c>
      <c r="J322" s="92" t="str">
        <f>IF(((VLOOKUP($G322,Depth_Lookup!$A$3:$J$561,9,FALSE))-(I322/100))&gt;=0,"Good","Too Long")</f>
        <v>Good</v>
      </c>
      <c r="K322" s="93">
        <f>(VLOOKUP($G322,Depth_Lookup!$A$3:$J$561,10,FALSE))+(H322/100)</f>
        <v>97.515000000000001</v>
      </c>
      <c r="L322" s="93">
        <f>(VLOOKUP($G322,Depth_Lookup!$A$3:$J$561,10,FALSE))+(I322/100)</f>
        <v>97.814999999999998</v>
      </c>
      <c r="M322" s="34" t="s">
        <v>246</v>
      </c>
      <c r="Q322" s="31" t="e">
        <f>VLOOKUP(P322,'75'!$AT$3:$AU$5,2,FALSE)</f>
        <v>#N/A</v>
      </c>
      <c r="R322" s="30">
        <v>0.1</v>
      </c>
      <c r="S322" s="30" t="s">
        <v>158</v>
      </c>
      <c r="T322" s="31">
        <f>VLOOKUP(S322,'75'!$AI$12:$AJ$17,2,FALSE)</f>
        <v>1</v>
      </c>
      <c r="AB322" s="35" t="s">
        <v>1208</v>
      </c>
      <c r="AK322" s="89" t="e">
        <f t="shared" si="33"/>
        <v>#DIV/0!</v>
      </c>
      <c r="AL322" s="89" t="e">
        <f t="shared" si="34"/>
        <v>#DIV/0!</v>
      </c>
      <c r="AM322" s="89" t="e">
        <f t="shared" si="35"/>
        <v>#DIV/0!</v>
      </c>
      <c r="AN322" s="89" t="e">
        <f t="shared" si="36"/>
        <v>#DIV/0!</v>
      </c>
      <c r="AO322" s="89" t="e">
        <f t="shared" si="37"/>
        <v>#DIV/0!</v>
      </c>
      <c r="AP322" s="75" t="e">
        <f t="shared" si="38"/>
        <v>#DIV/0!</v>
      </c>
      <c r="AQ322" s="75" t="e">
        <f t="shared" si="39"/>
        <v>#DIV/0!</v>
      </c>
    </row>
    <row r="323" spans="5:43" hidden="1">
      <c r="E323" s="30">
        <v>52</v>
      </c>
      <c r="F323" s="30">
        <v>4</v>
      </c>
      <c r="G323" s="91" t="str">
        <f t="shared" si="32"/>
        <v>52-4</v>
      </c>
      <c r="H323" s="2">
        <v>0</v>
      </c>
      <c r="I323" s="2">
        <v>95</v>
      </c>
      <c r="J323" s="92" t="str">
        <f>IF(((VLOOKUP($G323,Depth_Lookup!$A$3:$J$561,9,FALSE))-(I323/100))&gt;=0,"Good","Too Long")</f>
        <v>Good</v>
      </c>
      <c r="K323" s="93">
        <f>(VLOOKUP($G323,Depth_Lookup!$A$3:$J$561,10,FALSE))+(H323/100)</f>
        <v>97.84</v>
      </c>
      <c r="L323" s="93">
        <f>(VLOOKUP($G323,Depth_Lookup!$A$3:$J$561,10,FALSE))+(I323/100)</f>
        <v>98.79</v>
      </c>
      <c r="M323" s="34" t="s">
        <v>242</v>
      </c>
      <c r="Q323" s="31" t="e">
        <f>VLOOKUP(P323,'75'!$AT$3:$AU$5,2,FALSE)</f>
        <v>#N/A</v>
      </c>
      <c r="R323" s="30">
        <v>0.1</v>
      </c>
      <c r="S323" s="30" t="s">
        <v>158</v>
      </c>
      <c r="T323" s="31">
        <f>VLOOKUP(S323,'75'!$AI$12:$AJ$17,2,FALSE)</f>
        <v>1</v>
      </c>
      <c r="AB323" s="35" t="s">
        <v>1198</v>
      </c>
      <c r="AG323" s="30">
        <v>10</v>
      </c>
      <c r="AH323" s="30">
        <v>270</v>
      </c>
      <c r="AI323" s="30">
        <v>0</v>
      </c>
      <c r="AJ323" s="30">
        <v>0</v>
      </c>
      <c r="AK323" s="89">
        <f t="shared" si="33"/>
        <v>90</v>
      </c>
      <c r="AL323" s="89">
        <f t="shared" si="34"/>
        <v>90</v>
      </c>
      <c r="AM323" s="89">
        <f t="shared" si="35"/>
        <v>80</v>
      </c>
      <c r="AN323" s="89">
        <f t="shared" si="36"/>
        <v>180</v>
      </c>
      <c r="AO323" s="89">
        <f t="shared" si="37"/>
        <v>10</v>
      </c>
      <c r="AP323" s="75">
        <f t="shared" si="38"/>
        <v>270</v>
      </c>
      <c r="AQ323" s="75">
        <f t="shared" si="39"/>
        <v>10</v>
      </c>
    </row>
    <row r="324" spans="5:43">
      <c r="E324" s="30">
        <v>52</v>
      </c>
      <c r="F324" s="30">
        <v>4</v>
      </c>
      <c r="G324" s="91" t="str">
        <f t="shared" ref="G324:G387" si="40">E324&amp;"-"&amp;F324</f>
        <v>52-4</v>
      </c>
      <c r="H324" s="2">
        <v>32</v>
      </c>
      <c r="I324" s="2">
        <v>48</v>
      </c>
      <c r="J324" s="92" t="str">
        <f>IF(((VLOOKUP($G324,Depth_Lookup!$A$3:$J$561,9,FALSE))-(I324/100))&gt;=0,"Good","Too Long")</f>
        <v>Good</v>
      </c>
      <c r="K324" s="93">
        <f>(VLOOKUP($G324,Depth_Lookup!$A$3:$J$561,10,FALSE))+(H324/100)</f>
        <v>98.16</v>
      </c>
      <c r="L324" s="93">
        <f>(VLOOKUP($G324,Depth_Lookup!$A$3:$J$561,10,FALSE))+(I324/100)</f>
        <v>98.320000000000007</v>
      </c>
      <c r="M324" s="34" t="s">
        <v>241</v>
      </c>
      <c r="Q324" s="31" t="e">
        <f>VLOOKUP(P324,'75'!$AT$3:$AU$5,2,FALSE)</f>
        <v>#N/A</v>
      </c>
      <c r="T324" s="31" t="e">
        <f>VLOOKUP(S324,'75'!$AI$12:$AJ$17,2,FALSE)</f>
        <v>#N/A</v>
      </c>
      <c r="Y324" s="30" t="s">
        <v>1166</v>
      </c>
      <c r="AB324" s="35" t="s">
        <v>1199</v>
      </c>
      <c r="AE324" s="30">
        <v>305</v>
      </c>
      <c r="AF324" s="30">
        <v>77</v>
      </c>
      <c r="AG324" s="30">
        <v>74</v>
      </c>
      <c r="AH324" s="30">
        <v>270</v>
      </c>
      <c r="AI324" s="30">
        <v>0.01</v>
      </c>
      <c r="AJ324" s="30">
        <v>35</v>
      </c>
      <c r="AK324" s="89">
        <f t="shared" ref="AK324:AK387" si="41">+(IF($AH324&lt;$AJ324,((MIN($AJ324,$AH324)+(DEGREES(ATAN((TAN(RADIANS($AI324))/((TAN(RADIANS($AG324))*SIN(RADIANS(ABS($AH324-$AJ324))))))-(COS(RADIANS(ABS($AH324-$AJ324)))/SIN(RADIANS(ABS($AH324-$AJ324)))))))-180)),((MAX($AJ324,$AH324)-(DEGREES(ATAN((TAN(RADIANS($AI324))/((TAN(RADIANS($AG324))*SIN(RADIANS(ABS($AH324-$AJ324))))))-(COS(RADIANS(ABS($AH324-$AJ324)))/SIN(RADIANS(ABS($AH324-$AJ324)))))))-180))))</f>
        <v>125.00234881328805</v>
      </c>
      <c r="AL324" s="89">
        <f t="shared" ref="AL324:AL387" si="42">IF($AK324&gt;0,$AK324,360+$AK324)</f>
        <v>125.00234881328805</v>
      </c>
      <c r="AM324" s="89">
        <f t="shared" ref="AM324:AM387" si="43">+ABS(DEGREES(ATAN((COS(RADIANS(ABS($AK324+180-(IF($AH324&gt;$AJ324,MAX($AI324,$AH324),MIN($AH324,$AJ324))))))/(TAN(RADIANS($AG324)))))))</f>
        <v>13.218107373242015</v>
      </c>
      <c r="AN324" s="89">
        <f t="shared" ref="AN324:AN387" si="44">+IF(($AK324+90)&gt;0,$AK324+90,$AK324+450)</f>
        <v>215.00234881328805</v>
      </c>
      <c r="AO324" s="89">
        <f t="shared" ref="AO324:AO387" si="45">-$AM324+90</f>
        <v>76.78189262675798</v>
      </c>
      <c r="AP324" s="75">
        <f t="shared" ref="AP324:AP387" si="46">IF(($AL324&lt;180),$AL324+180,$AL324-180)</f>
        <v>305.00234881328805</v>
      </c>
      <c r="AQ324" s="75">
        <f t="shared" ref="AQ324:AQ387" si="47">-$AM324+90</f>
        <v>76.78189262675798</v>
      </c>
    </row>
    <row r="325" spans="5:43">
      <c r="E325" s="30">
        <v>52</v>
      </c>
      <c r="F325" s="30">
        <v>4</v>
      </c>
      <c r="G325" s="91" t="str">
        <f t="shared" si="40"/>
        <v>52-4</v>
      </c>
      <c r="H325" s="2">
        <v>50</v>
      </c>
      <c r="I325" s="2">
        <v>51</v>
      </c>
      <c r="J325" s="92" t="str">
        <f>IF(((VLOOKUP($G325,Depth_Lookup!$A$3:$J$561,9,FALSE))-(I325/100))&gt;=0,"Good","Too Long")</f>
        <v>Good</v>
      </c>
      <c r="K325" s="93">
        <f>(VLOOKUP($G325,Depth_Lookup!$A$3:$J$561,10,FALSE))+(H325/100)</f>
        <v>98.34</v>
      </c>
      <c r="L325" s="93">
        <f>(VLOOKUP($G325,Depth_Lookup!$A$3:$J$561,10,FALSE))+(I325/100)</f>
        <v>98.350000000000009</v>
      </c>
      <c r="M325" s="34" t="s">
        <v>241</v>
      </c>
      <c r="Q325" s="31" t="e">
        <f>VLOOKUP(P325,'75'!$AT$3:$AU$5,2,FALSE)</f>
        <v>#N/A</v>
      </c>
      <c r="T325" s="31" t="e">
        <f>VLOOKUP(S325,'75'!$AI$12:$AJ$17,2,FALSE)</f>
        <v>#N/A</v>
      </c>
      <c r="Y325" s="30" t="s">
        <v>1166</v>
      </c>
      <c r="AB325" s="35" t="s">
        <v>1199</v>
      </c>
      <c r="AE325" s="30">
        <v>0</v>
      </c>
      <c r="AF325" s="30">
        <v>55</v>
      </c>
      <c r="AG325" s="30">
        <v>0.01</v>
      </c>
      <c r="AH325" s="30">
        <v>270</v>
      </c>
      <c r="AI325" s="30">
        <v>55</v>
      </c>
      <c r="AJ325" s="30">
        <v>0</v>
      </c>
      <c r="AK325" s="89">
        <f t="shared" si="41"/>
        <v>179.99299792458169</v>
      </c>
      <c r="AL325" s="89">
        <f t="shared" si="42"/>
        <v>179.99299792458169</v>
      </c>
      <c r="AM325" s="89">
        <f t="shared" si="43"/>
        <v>34.999999798872615</v>
      </c>
      <c r="AN325" s="89">
        <f t="shared" si="44"/>
        <v>269.99299792458169</v>
      </c>
      <c r="AO325" s="89">
        <f t="shared" si="45"/>
        <v>55.000000201127385</v>
      </c>
      <c r="AP325" s="75">
        <f t="shared" si="46"/>
        <v>359.99299792458169</v>
      </c>
      <c r="AQ325" s="75">
        <f t="shared" si="47"/>
        <v>55.000000201127385</v>
      </c>
    </row>
    <row r="326" spans="5:43" hidden="1">
      <c r="E326" s="30">
        <v>53</v>
      </c>
      <c r="F326" s="30">
        <v>1</v>
      </c>
      <c r="G326" s="91" t="str">
        <f t="shared" si="40"/>
        <v>53-1</v>
      </c>
      <c r="H326" s="2">
        <v>19</v>
      </c>
      <c r="I326" s="2">
        <v>26</v>
      </c>
      <c r="J326" s="92" t="str">
        <f>IF(((VLOOKUP($G326,Depth_Lookup!$A$3:$J$561,9,FALSE))-(I326/100))&gt;=0,"Good","Too Long")</f>
        <v>Good</v>
      </c>
      <c r="K326" s="93">
        <f>(VLOOKUP($G326,Depth_Lookup!$A$3:$J$561,10,FALSE))+(H326/100)</f>
        <v>98.789999999999992</v>
      </c>
      <c r="L326" s="93">
        <f>(VLOOKUP($G326,Depth_Lookup!$A$3:$J$561,10,FALSE))+(I326/100)</f>
        <v>98.86</v>
      </c>
      <c r="M326" s="34" t="s">
        <v>241</v>
      </c>
      <c r="Q326" s="31" t="e">
        <f>VLOOKUP(P326,'75'!$AT$3:$AU$5,2,FALSE)</f>
        <v>#N/A</v>
      </c>
      <c r="R326" s="30">
        <v>0.1</v>
      </c>
      <c r="S326" s="30" t="s">
        <v>158</v>
      </c>
      <c r="T326" s="31">
        <f>VLOOKUP(S326,'75'!$AI$12:$AJ$17,2,FALSE)</f>
        <v>1</v>
      </c>
      <c r="AB326" s="35" t="s">
        <v>1185</v>
      </c>
      <c r="AG326" s="30">
        <v>34</v>
      </c>
      <c r="AH326" s="30">
        <v>90</v>
      </c>
      <c r="AI326" s="30">
        <v>0.01</v>
      </c>
      <c r="AJ326" s="30">
        <v>0</v>
      </c>
      <c r="AK326" s="89">
        <f t="shared" si="41"/>
        <v>-90.014825609504783</v>
      </c>
      <c r="AL326" s="89">
        <f t="shared" si="42"/>
        <v>269.98517439049522</v>
      </c>
      <c r="AM326" s="89">
        <f t="shared" si="43"/>
        <v>55.999999110781765</v>
      </c>
      <c r="AN326" s="89">
        <f t="shared" si="44"/>
        <v>359.98517439049522</v>
      </c>
      <c r="AO326" s="89">
        <f t="shared" si="45"/>
        <v>34.000000889218235</v>
      </c>
      <c r="AP326" s="75">
        <f t="shared" si="46"/>
        <v>89.985174390495217</v>
      </c>
      <c r="AQ326" s="75">
        <f t="shared" si="47"/>
        <v>34.000000889218235</v>
      </c>
    </row>
    <row r="327" spans="5:43" hidden="1">
      <c r="E327" s="30">
        <v>53</v>
      </c>
      <c r="F327" s="30">
        <v>1</v>
      </c>
      <c r="G327" s="91" t="str">
        <f t="shared" si="40"/>
        <v>53-1</v>
      </c>
      <c r="H327" s="2">
        <v>50</v>
      </c>
      <c r="I327" s="2">
        <v>51</v>
      </c>
      <c r="J327" s="92" t="str">
        <f>IF(((VLOOKUP($G327,Depth_Lookup!$A$3:$J$561,9,FALSE))-(I327/100))&gt;=0,"Good","Too Long")</f>
        <v>Good</v>
      </c>
      <c r="K327" s="93">
        <f>(VLOOKUP($G327,Depth_Lookup!$A$3:$J$561,10,FALSE))+(H327/100)</f>
        <v>99.1</v>
      </c>
      <c r="L327" s="93">
        <f>(VLOOKUP($G327,Depth_Lookup!$A$3:$J$561,10,FALSE))+(I327/100)</f>
        <v>99.11</v>
      </c>
      <c r="M327" s="34" t="s">
        <v>241</v>
      </c>
      <c r="Q327" s="31" t="e">
        <f>VLOOKUP(P327,'75'!$AT$3:$AU$5,2,FALSE)</f>
        <v>#N/A</v>
      </c>
      <c r="R327" s="30">
        <v>0.1</v>
      </c>
      <c r="S327" s="30" t="s">
        <v>158</v>
      </c>
      <c r="T327" s="31">
        <f>VLOOKUP(S327,'75'!$AI$12:$AJ$17,2,FALSE)</f>
        <v>1</v>
      </c>
      <c r="Y327" s="30" t="s">
        <v>1209</v>
      </c>
      <c r="AB327" s="35" t="s">
        <v>1199</v>
      </c>
      <c r="AE327" s="30">
        <v>93</v>
      </c>
      <c r="AF327" s="30">
        <v>30</v>
      </c>
      <c r="AG327" s="30">
        <v>30</v>
      </c>
      <c r="AH327" s="30">
        <v>90</v>
      </c>
      <c r="AI327" s="30">
        <v>2</v>
      </c>
      <c r="AJ327" s="30">
        <v>180</v>
      </c>
      <c r="AK327" s="89">
        <f t="shared" si="41"/>
        <v>-86.53870752948643</v>
      </c>
      <c r="AL327" s="89">
        <f t="shared" si="42"/>
        <v>273.46129247051357</v>
      </c>
      <c r="AM327" s="89">
        <f t="shared" si="43"/>
        <v>59.954680301505647</v>
      </c>
      <c r="AN327" s="89">
        <f t="shared" si="44"/>
        <v>3.4612924705135697</v>
      </c>
      <c r="AO327" s="89">
        <f t="shared" si="45"/>
        <v>30.045319698494353</v>
      </c>
      <c r="AP327" s="75">
        <f t="shared" si="46"/>
        <v>93.46129247051357</v>
      </c>
      <c r="AQ327" s="75">
        <f t="shared" si="47"/>
        <v>30.045319698494353</v>
      </c>
    </row>
    <row r="328" spans="5:43" hidden="1">
      <c r="E328" s="30">
        <v>53</v>
      </c>
      <c r="F328" s="30">
        <v>2</v>
      </c>
      <c r="G328" s="91" t="str">
        <f t="shared" si="40"/>
        <v>53-2</v>
      </c>
      <c r="H328" s="2">
        <v>0</v>
      </c>
      <c r="I328" s="2">
        <v>66</v>
      </c>
      <c r="J328" s="92" t="str">
        <f>IF(((VLOOKUP($G328,Depth_Lookup!$A$3:$J$561,9,FALSE))-(I328/100))&gt;=0,"Good","Too Long")</f>
        <v>Good</v>
      </c>
      <c r="K328" s="93">
        <f>(VLOOKUP($G328,Depth_Lookup!$A$3:$J$561,10,FALSE))+(H328/100)</f>
        <v>99.415000000000006</v>
      </c>
      <c r="L328" s="93">
        <f>(VLOOKUP($G328,Depth_Lookup!$A$3:$J$561,10,FALSE))+(I328/100)</f>
        <v>100.075</v>
      </c>
      <c r="M328" s="34" t="s">
        <v>242</v>
      </c>
      <c r="O328" s="30" t="s">
        <v>152</v>
      </c>
      <c r="Q328" s="31" t="e">
        <f>VLOOKUP(P328,'75'!$AT$3:$AU$5,2,FALSE)</f>
        <v>#N/A</v>
      </c>
      <c r="R328" s="30">
        <v>0.1</v>
      </c>
      <c r="S328" s="30" t="s">
        <v>158</v>
      </c>
      <c r="T328" s="31">
        <f>VLOOKUP(S328,'75'!$AI$12:$AJ$17,2,FALSE)</f>
        <v>1</v>
      </c>
      <c r="Y328" s="30" t="s">
        <v>1166</v>
      </c>
      <c r="AB328" s="35" t="s">
        <v>1210</v>
      </c>
      <c r="AE328" s="30">
        <v>300</v>
      </c>
      <c r="AF328" s="30">
        <v>71</v>
      </c>
      <c r="AG328" s="30">
        <v>68</v>
      </c>
      <c r="AH328" s="30">
        <v>270</v>
      </c>
      <c r="AI328" s="30">
        <v>0.01</v>
      </c>
      <c r="AJ328" s="30">
        <v>210</v>
      </c>
      <c r="AK328" s="89">
        <f t="shared" si="41"/>
        <v>119.99650090684435</v>
      </c>
      <c r="AL328" s="89">
        <f t="shared" si="42"/>
        <v>119.99650090684435</v>
      </c>
      <c r="AM328" s="89">
        <f t="shared" si="43"/>
        <v>19.285417089404348</v>
      </c>
      <c r="AN328" s="89">
        <f t="shared" si="44"/>
        <v>209.99650090684435</v>
      </c>
      <c r="AO328" s="89">
        <f t="shared" si="45"/>
        <v>70.714582910595652</v>
      </c>
      <c r="AP328" s="75">
        <f t="shared" si="46"/>
        <v>299.99650090684435</v>
      </c>
      <c r="AQ328" s="75">
        <f t="shared" si="47"/>
        <v>70.714582910595652</v>
      </c>
    </row>
    <row r="329" spans="5:43" hidden="1">
      <c r="E329" s="30">
        <v>53</v>
      </c>
      <c r="F329" s="30">
        <v>3</v>
      </c>
      <c r="G329" s="91" t="str">
        <f t="shared" si="40"/>
        <v>53-3</v>
      </c>
      <c r="H329" s="2">
        <v>27</v>
      </c>
      <c r="I329" s="2">
        <v>30</v>
      </c>
      <c r="J329" s="92" t="str">
        <f>IF(((VLOOKUP($G329,Depth_Lookup!$A$3:$J$561,9,FALSE))-(I329/100))&gt;=0,"Good","Too Long")</f>
        <v>Good</v>
      </c>
      <c r="K329" s="93">
        <f>(VLOOKUP($G329,Depth_Lookup!$A$3:$J$561,10,FALSE))+(H329/100)</f>
        <v>100.345</v>
      </c>
      <c r="L329" s="93">
        <f>(VLOOKUP($G329,Depth_Lookup!$A$3:$J$561,10,FALSE))+(I329/100)</f>
        <v>100.375</v>
      </c>
      <c r="M329" s="34" t="s">
        <v>246</v>
      </c>
      <c r="Q329" s="31" t="e">
        <f>VLOOKUP(P329,'75'!$AT$3:$AU$5,2,FALSE)</f>
        <v>#N/A</v>
      </c>
      <c r="R329" s="30">
        <v>0.1</v>
      </c>
      <c r="S329" s="30" t="s">
        <v>158</v>
      </c>
      <c r="T329" s="31">
        <f>VLOOKUP(S329,'75'!$AI$12:$AJ$17,2,FALSE)</f>
        <v>1</v>
      </c>
      <c r="AB329" s="35" t="s">
        <v>1211</v>
      </c>
      <c r="AG329" s="30">
        <v>24</v>
      </c>
      <c r="AH329" s="30">
        <v>270</v>
      </c>
      <c r="AI329" s="30">
        <v>6</v>
      </c>
      <c r="AJ329" s="30">
        <v>0</v>
      </c>
      <c r="AK329" s="89">
        <f t="shared" si="41"/>
        <v>103.28252558853899</v>
      </c>
      <c r="AL329" s="89">
        <f t="shared" si="42"/>
        <v>103.28252558853899</v>
      </c>
      <c r="AM329" s="89">
        <f t="shared" si="43"/>
        <v>65.417498536647699</v>
      </c>
      <c r="AN329" s="89">
        <f t="shared" si="44"/>
        <v>193.28252558853899</v>
      </c>
      <c r="AO329" s="89">
        <f t="shared" si="45"/>
        <v>24.582501463352301</v>
      </c>
      <c r="AP329" s="75">
        <f t="shared" si="46"/>
        <v>283.28252558853899</v>
      </c>
      <c r="AQ329" s="75">
        <f t="shared" si="47"/>
        <v>24.582501463352301</v>
      </c>
    </row>
    <row r="330" spans="5:43" hidden="1">
      <c r="E330" s="30">
        <v>53</v>
      </c>
      <c r="F330" s="30">
        <v>3</v>
      </c>
      <c r="G330" s="91" t="str">
        <f t="shared" si="40"/>
        <v>53-3</v>
      </c>
      <c r="H330" s="2">
        <v>33</v>
      </c>
      <c r="I330" s="2">
        <v>56</v>
      </c>
      <c r="J330" s="92" t="str">
        <f>IF(((VLOOKUP($G330,Depth_Lookup!$A$3:$J$561,9,FALSE))-(I330/100))&gt;=0,"Good","Too Long")</f>
        <v>Good</v>
      </c>
      <c r="K330" s="93">
        <f>(VLOOKUP($G330,Depth_Lookup!$A$3:$J$561,10,FALSE))+(H330/100)</f>
        <v>100.405</v>
      </c>
      <c r="L330" s="93">
        <f>(VLOOKUP($G330,Depth_Lookup!$A$3:$J$561,10,FALSE))+(I330/100)</f>
        <v>100.63500000000001</v>
      </c>
      <c r="M330" s="34" t="s">
        <v>246</v>
      </c>
      <c r="Q330" s="31" t="e">
        <f>VLOOKUP(P330,'75'!$AT$3:$AU$5,2,FALSE)</f>
        <v>#N/A</v>
      </c>
      <c r="R330" s="30">
        <v>0.1</v>
      </c>
      <c r="S330" s="30" t="s">
        <v>158</v>
      </c>
      <c r="T330" s="31">
        <f>VLOOKUP(S330,'75'!$AI$12:$AJ$17,2,FALSE)</f>
        <v>1</v>
      </c>
      <c r="AB330" s="35" t="s">
        <v>1211</v>
      </c>
      <c r="AK330" s="89" t="e">
        <f t="shared" si="41"/>
        <v>#DIV/0!</v>
      </c>
      <c r="AL330" s="89" t="e">
        <f t="shared" si="42"/>
        <v>#DIV/0!</v>
      </c>
      <c r="AM330" s="89" t="e">
        <f t="shared" si="43"/>
        <v>#DIV/0!</v>
      </c>
      <c r="AN330" s="89" t="e">
        <f t="shared" si="44"/>
        <v>#DIV/0!</v>
      </c>
      <c r="AO330" s="89" t="e">
        <f t="shared" si="45"/>
        <v>#DIV/0!</v>
      </c>
      <c r="AP330" s="75" t="e">
        <f t="shared" si="46"/>
        <v>#DIV/0!</v>
      </c>
      <c r="AQ330" s="75" t="e">
        <f t="shared" si="47"/>
        <v>#DIV/0!</v>
      </c>
    </row>
    <row r="331" spans="5:43" hidden="1">
      <c r="E331" s="30">
        <v>53</v>
      </c>
      <c r="F331" s="30">
        <v>4</v>
      </c>
      <c r="G331" s="91" t="str">
        <f t="shared" si="40"/>
        <v>53-4</v>
      </c>
      <c r="H331" s="2">
        <v>0</v>
      </c>
      <c r="I331" s="2">
        <v>24</v>
      </c>
      <c r="J331" s="92" t="str">
        <f>IF(((VLOOKUP($G331,Depth_Lookup!$A$3:$J$561,9,FALSE))-(I331/100))&gt;=0,"Good","Too Long")</f>
        <v>Good</v>
      </c>
      <c r="K331" s="93">
        <f>(VLOOKUP($G331,Depth_Lookup!$A$3:$J$561,10,FALSE))+(H331/100)</f>
        <v>100.84</v>
      </c>
      <c r="L331" s="93">
        <f>(VLOOKUP($G331,Depth_Lookup!$A$3:$J$561,10,FALSE))+(I331/100)</f>
        <v>101.08</v>
      </c>
      <c r="M331" s="34" t="s">
        <v>246</v>
      </c>
      <c r="Q331" s="31" t="e">
        <f>VLOOKUP(P331,'75'!$AT$3:$AU$5,2,FALSE)</f>
        <v>#N/A</v>
      </c>
      <c r="R331" s="30">
        <v>0.1</v>
      </c>
      <c r="S331" s="30" t="s">
        <v>158</v>
      </c>
      <c r="T331" s="31">
        <f>VLOOKUP(S331,'75'!$AI$12:$AJ$17,2,FALSE)</f>
        <v>1</v>
      </c>
      <c r="AB331" s="35" t="s">
        <v>1211</v>
      </c>
      <c r="AG331" s="30">
        <v>82</v>
      </c>
      <c r="AH331" s="30">
        <v>90</v>
      </c>
      <c r="AI331" s="30">
        <v>0.01</v>
      </c>
      <c r="AJ331" s="30">
        <v>355</v>
      </c>
      <c r="AK331" s="89">
        <f t="shared" si="41"/>
        <v>-95.001400057364805</v>
      </c>
      <c r="AL331" s="89">
        <f t="shared" si="42"/>
        <v>264.99859994263522</v>
      </c>
      <c r="AM331" s="89">
        <f t="shared" si="43"/>
        <v>7.9699326712379159</v>
      </c>
      <c r="AN331" s="89">
        <f t="shared" si="44"/>
        <v>354.99859994263522</v>
      </c>
      <c r="AO331" s="89">
        <f t="shared" si="45"/>
        <v>82.030067328762087</v>
      </c>
      <c r="AP331" s="75">
        <f t="shared" si="46"/>
        <v>84.998599942635224</v>
      </c>
      <c r="AQ331" s="75">
        <f t="shared" si="47"/>
        <v>82.030067328762087</v>
      </c>
    </row>
    <row r="332" spans="5:43" hidden="1">
      <c r="E332" s="30">
        <v>53</v>
      </c>
      <c r="F332" s="30">
        <v>4</v>
      </c>
      <c r="G332" s="91" t="str">
        <f t="shared" si="40"/>
        <v>53-4</v>
      </c>
      <c r="H332" s="2">
        <v>50</v>
      </c>
      <c r="I332" s="2">
        <v>51</v>
      </c>
      <c r="J332" s="92" t="str">
        <f>IF(((VLOOKUP($G332,Depth_Lookup!$A$3:$J$561,9,FALSE))-(I332/100))&gt;=0,"Good","Too Long")</f>
        <v>Good</v>
      </c>
      <c r="K332" s="93">
        <f>(VLOOKUP($G332,Depth_Lookup!$A$3:$J$561,10,FALSE))+(H332/100)</f>
        <v>101.34</v>
      </c>
      <c r="L332" s="93">
        <f>(VLOOKUP($G332,Depth_Lookup!$A$3:$J$561,10,FALSE))+(I332/100)</f>
        <v>101.35000000000001</v>
      </c>
      <c r="M332" s="34" t="s">
        <v>246</v>
      </c>
      <c r="Q332" s="31" t="e">
        <f>VLOOKUP(P332,'75'!$AT$3:$AU$5,2,FALSE)</f>
        <v>#N/A</v>
      </c>
      <c r="R332" s="30">
        <v>0.1</v>
      </c>
      <c r="S332" s="30" t="s">
        <v>158</v>
      </c>
      <c r="T332" s="31">
        <f>VLOOKUP(S332,'75'!$AI$12:$AJ$17,2,FALSE)</f>
        <v>1</v>
      </c>
      <c r="AB332" s="35" t="s">
        <v>1207</v>
      </c>
      <c r="AG332" s="30">
        <v>5</v>
      </c>
      <c r="AH332" s="30">
        <v>90</v>
      </c>
      <c r="AI332" s="30">
        <v>0.01</v>
      </c>
      <c r="AJ332" s="30">
        <v>0</v>
      </c>
      <c r="AK332" s="89">
        <f t="shared" si="41"/>
        <v>-90.114300372561004</v>
      </c>
      <c r="AL332" s="89">
        <f t="shared" si="42"/>
        <v>269.88569962743901</v>
      </c>
      <c r="AM332" s="89">
        <f t="shared" si="43"/>
        <v>84.999990101175783</v>
      </c>
      <c r="AN332" s="89">
        <f t="shared" si="44"/>
        <v>359.88569962743901</v>
      </c>
      <c r="AO332" s="89">
        <f t="shared" si="45"/>
        <v>5.0000098988242172</v>
      </c>
      <c r="AP332" s="75">
        <f t="shared" si="46"/>
        <v>89.88569962743901</v>
      </c>
      <c r="AQ332" s="75">
        <f t="shared" si="47"/>
        <v>5.0000098988242172</v>
      </c>
    </row>
    <row r="333" spans="5:43" hidden="1">
      <c r="E333" s="30">
        <v>53</v>
      </c>
      <c r="F333" s="30">
        <v>4</v>
      </c>
      <c r="G333" s="91" t="str">
        <f t="shared" si="40"/>
        <v>53-4</v>
      </c>
      <c r="H333" s="2">
        <v>73</v>
      </c>
      <c r="I333" s="2">
        <v>74</v>
      </c>
      <c r="J333" s="92" t="str">
        <f>IF(((VLOOKUP($G333,Depth_Lookup!$A$3:$J$561,9,FALSE))-(I333/100))&gt;=0,"Good","Too Long")</f>
        <v>Good</v>
      </c>
      <c r="K333" s="93">
        <f>(VLOOKUP($G333,Depth_Lookup!$A$3:$J$561,10,FALSE))+(H333/100)</f>
        <v>101.57000000000001</v>
      </c>
      <c r="L333" s="93">
        <f>(VLOOKUP($G333,Depth_Lookup!$A$3:$J$561,10,FALSE))+(I333/100)</f>
        <v>101.58</v>
      </c>
      <c r="M333" s="34" t="s">
        <v>246</v>
      </c>
      <c r="Q333" s="31" t="e">
        <f>VLOOKUP(P333,'75'!$AT$3:$AU$5,2,FALSE)</f>
        <v>#N/A</v>
      </c>
      <c r="R333" s="30">
        <v>0.1</v>
      </c>
      <c r="S333" s="30" t="s">
        <v>158</v>
      </c>
      <c r="T333" s="31">
        <f>VLOOKUP(S333,'75'!$AI$12:$AJ$17,2,FALSE)</f>
        <v>1</v>
      </c>
      <c r="AB333" s="35" t="s">
        <v>1212</v>
      </c>
      <c r="AG333" s="30">
        <v>18</v>
      </c>
      <c r="AH333" s="30">
        <v>90</v>
      </c>
      <c r="AI333" s="30">
        <v>24</v>
      </c>
      <c r="AJ333" s="30">
        <v>0</v>
      </c>
      <c r="AK333" s="89">
        <f t="shared" si="41"/>
        <v>-143.87872043671194</v>
      </c>
      <c r="AL333" s="89">
        <f t="shared" si="42"/>
        <v>216.12127956328806</v>
      </c>
      <c r="AM333" s="89">
        <f t="shared" si="43"/>
        <v>61.137245323051701</v>
      </c>
      <c r="AN333" s="89">
        <f t="shared" si="44"/>
        <v>306.12127956328806</v>
      </c>
      <c r="AO333" s="89">
        <f t="shared" si="45"/>
        <v>28.862754676948299</v>
      </c>
      <c r="AP333" s="75">
        <f t="shared" si="46"/>
        <v>36.121279563288056</v>
      </c>
      <c r="AQ333" s="75">
        <f t="shared" si="47"/>
        <v>28.862754676948299</v>
      </c>
    </row>
    <row r="334" spans="5:43" hidden="1">
      <c r="E334" s="30">
        <v>54</v>
      </c>
      <c r="F334" s="30">
        <v>1</v>
      </c>
      <c r="G334" s="91" t="str">
        <f t="shared" si="40"/>
        <v>54-1</v>
      </c>
      <c r="H334" s="2">
        <v>35</v>
      </c>
      <c r="I334" s="2">
        <v>41</v>
      </c>
      <c r="J334" s="92" t="str">
        <f>IF(((VLOOKUP($G334,Depth_Lookup!$A$3:$J$561,9,FALSE))-(I334/100))&gt;=0,"Good","Too Long")</f>
        <v>Good</v>
      </c>
      <c r="K334" s="93">
        <f>(VLOOKUP($G334,Depth_Lookup!$A$3:$J$561,10,FALSE))+(H334/100)</f>
        <v>101.94999999999999</v>
      </c>
      <c r="L334" s="93">
        <f>(VLOOKUP($G334,Depth_Lookup!$A$3:$J$561,10,FALSE))+(I334/100)</f>
        <v>102.00999999999999</v>
      </c>
      <c r="M334" s="34" t="s">
        <v>246</v>
      </c>
      <c r="Q334" s="31" t="e">
        <f>VLOOKUP(P334,'75'!$AT$3:$AU$5,2,FALSE)</f>
        <v>#N/A</v>
      </c>
      <c r="R334" s="30">
        <v>0.1</v>
      </c>
      <c r="S334" s="30" t="s">
        <v>158</v>
      </c>
      <c r="T334" s="31">
        <f>VLOOKUP(S334,'75'!$AI$12:$AJ$17,2,FALSE)</f>
        <v>1</v>
      </c>
      <c r="AB334" s="35" t="s">
        <v>1213</v>
      </c>
      <c r="AG334" s="30">
        <v>18</v>
      </c>
      <c r="AH334" s="30">
        <v>90</v>
      </c>
      <c r="AI334" s="30">
        <v>8</v>
      </c>
      <c r="AJ334" s="30">
        <v>0</v>
      </c>
      <c r="AK334" s="89">
        <f t="shared" si="41"/>
        <v>-113.39042337877997</v>
      </c>
      <c r="AL334" s="89">
        <f t="shared" si="42"/>
        <v>246.60957662122001</v>
      </c>
      <c r="AM334" s="89">
        <f t="shared" si="43"/>
        <v>70.505423137445334</v>
      </c>
      <c r="AN334" s="89">
        <f t="shared" si="44"/>
        <v>336.60957662122001</v>
      </c>
      <c r="AO334" s="89">
        <f t="shared" si="45"/>
        <v>19.494576862554666</v>
      </c>
      <c r="AP334" s="75">
        <f t="shared" si="46"/>
        <v>66.609576621220015</v>
      </c>
      <c r="AQ334" s="75">
        <f t="shared" si="47"/>
        <v>19.494576862554666</v>
      </c>
    </row>
    <row r="335" spans="5:43" hidden="1">
      <c r="E335" s="30">
        <v>54</v>
      </c>
      <c r="F335" s="30">
        <v>2</v>
      </c>
      <c r="G335" s="91" t="str">
        <f t="shared" si="40"/>
        <v>54-2</v>
      </c>
      <c r="H335" s="2">
        <v>0</v>
      </c>
      <c r="I335" s="2">
        <v>5</v>
      </c>
      <c r="J335" s="92" t="str">
        <f>IF(((VLOOKUP($G335,Depth_Lookup!$A$3:$J$561,9,FALSE))-(I335/100))&gt;=0,"Good","Too Long")</f>
        <v>Good</v>
      </c>
      <c r="K335" s="93">
        <f>(VLOOKUP($G335,Depth_Lookup!$A$3:$J$561,10,FALSE))+(H335/100)</f>
        <v>102.245</v>
      </c>
      <c r="L335" s="93">
        <f>(VLOOKUP($G335,Depth_Lookup!$A$3:$J$561,10,FALSE))+(I335/100)</f>
        <v>102.295</v>
      </c>
      <c r="M335" s="34" t="s">
        <v>246</v>
      </c>
      <c r="Q335" s="31" t="e">
        <f>VLOOKUP(P335,'75'!$AT$3:$AU$5,2,FALSE)</f>
        <v>#N/A</v>
      </c>
      <c r="R335" s="30">
        <v>0.1</v>
      </c>
      <c r="S335" s="30" t="s">
        <v>158</v>
      </c>
      <c r="T335" s="31">
        <f>VLOOKUP(S335,'75'!$AI$12:$AJ$17,2,FALSE)</f>
        <v>1</v>
      </c>
      <c r="AB335" s="35" t="s">
        <v>1214</v>
      </c>
      <c r="AG335" s="30">
        <v>5</v>
      </c>
      <c r="AH335" s="30">
        <v>90</v>
      </c>
      <c r="AI335" s="30">
        <v>64</v>
      </c>
      <c r="AJ335" s="30">
        <v>180</v>
      </c>
      <c r="AK335" s="89">
        <f t="shared" si="41"/>
        <v>-2.4433900797735078</v>
      </c>
      <c r="AL335" s="89">
        <f t="shared" si="42"/>
        <v>357.55660992022649</v>
      </c>
      <c r="AM335" s="89">
        <f t="shared" si="43"/>
        <v>25.979472068979089</v>
      </c>
      <c r="AN335" s="89">
        <f t="shared" si="44"/>
        <v>87.556609920226492</v>
      </c>
      <c r="AO335" s="89">
        <f t="shared" si="45"/>
        <v>64.020527931020908</v>
      </c>
      <c r="AP335" s="75">
        <f t="shared" si="46"/>
        <v>177.55660992022649</v>
      </c>
      <c r="AQ335" s="75">
        <f t="shared" si="47"/>
        <v>64.020527931020908</v>
      </c>
    </row>
    <row r="336" spans="5:43" hidden="1">
      <c r="E336" s="30">
        <v>54</v>
      </c>
      <c r="F336" s="30">
        <v>2</v>
      </c>
      <c r="G336" s="91" t="str">
        <f t="shared" si="40"/>
        <v>54-2</v>
      </c>
      <c r="H336" s="2">
        <v>55</v>
      </c>
      <c r="I336" s="2">
        <v>56</v>
      </c>
      <c r="J336" s="92" t="str">
        <f>IF(((VLOOKUP($G336,Depth_Lookup!$A$3:$J$561,9,FALSE))-(I336/100))&gt;=0,"Good","Too Long")</f>
        <v>Good</v>
      </c>
      <c r="K336" s="93">
        <f>(VLOOKUP($G336,Depth_Lookup!$A$3:$J$561,10,FALSE))+(H336/100)</f>
        <v>102.795</v>
      </c>
      <c r="L336" s="93">
        <f>(VLOOKUP($G336,Depth_Lookup!$A$3:$J$561,10,FALSE))+(I336/100)</f>
        <v>102.80500000000001</v>
      </c>
      <c r="M336" s="34" t="s">
        <v>241</v>
      </c>
      <c r="Q336" s="31" t="e">
        <f>VLOOKUP(P336,'75'!$AT$3:$AU$5,2,FALSE)</f>
        <v>#N/A</v>
      </c>
      <c r="R336" s="30">
        <v>0.1</v>
      </c>
      <c r="S336" s="30" t="s">
        <v>158</v>
      </c>
      <c r="T336" s="31">
        <f>VLOOKUP(S336,'75'!$AI$12:$AJ$17,2,FALSE)</f>
        <v>1</v>
      </c>
      <c r="AB336" s="35" t="s">
        <v>1185</v>
      </c>
      <c r="AG336" s="30">
        <v>15</v>
      </c>
      <c r="AH336" s="30">
        <v>270</v>
      </c>
      <c r="AI336" s="30">
        <v>16</v>
      </c>
      <c r="AJ336" s="30">
        <v>180</v>
      </c>
      <c r="AK336" s="89">
        <f t="shared" si="41"/>
        <v>43.059237138484093</v>
      </c>
      <c r="AL336" s="89">
        <f t="shared" si="42"/>
        <v>43.059237138484093</v>
      </c>
      <c r="AM336" s="89">
        <f t="shared" si="43"/>
        <v>68.572305362598726</v>
      </c>
      <c r="AN336" s="89">
        <f t="shared" si="44"/>
        <v>133.05923713848409</v>
      </c>
      <c r="AO336" s="89">
        <f t="shared" si="45"/>
        <v>21.427694637401274</v>
      </c>
      <c r="AP336" s="75">
        <f t="shared" si="46"/>
        <v>223.05923713848409</v>
      </c>
      <c r="AQ336" s="75">
        <f t="shared" si="47"/>
        <v>21.427694637401274</v>
      </c>
    </row>
    <row r="337" spans="5:43" hidden="1">
      <c r="E337" s="30">
        <v>54</v>
      </c>
      <c r="F337" s="30">
        <v>3</v>
      </c>
      <c r="G337" s="91" t="str">
        <f t="shared" si="40"/>
        <v>54-3</v>
      </c>
      <c r="H337" s="2">
        <v>31</v>
      </c>
      <c r="I337" s="2">
        <v>32</v>
      </c>
      <c r="J337" s="92" t="str">
        <f>IF(((VLOOKUP($G337,Depth_Lookup!$A$3:$J$561,9,FALSE))-(I337/100))&gt;=0,"Good","Too Long")</f>
        <v>Good</v>
      </c>
      <c r="K337" s="93">
        <f>(VLOOKUP($G337,Depth_Lookup!$A$3:$J$561,10,FALSE))+(H337/100)</f>
        <v>103.405</v>
      </c>
      <c r="L337" s="93">
        <f>(VLOOKUP($G337,Depth_Lookup!$A$3:$J$561,10,FALSE))+(I337/100)</f>
        <v>103.41499999999999</v>
      </c>
      <c r="M337" s="32" t="s">
        <v>241</v>
      </c>
      <c r="Q337" s="31" t="e">
        <f>VLOOKUP(P337,'75'!$AT$3:$AU$5,2,FALSE)</f>
        <v>#N/A</v>
      </c>
      <c r="R337" s="30">
        <v>0.1</v>
      </c>
      <c r="S337" s="30" t="s">
        <v>158</v>
      </c>
      <c r="T337" s="31">
        <f>VLOOKUP(S337,'75'!$AI$12:$AJ$17,2,FALSE)</f>
        <v>1</v>
      </c>
      <c r="Y337" s="30" t="s">
        <v>1216</v>
      </c>
      <c r="AB337" s="35" t="s">
        <v>1185</v>
      </c>
      <c r="AE337" s="30">
        <v>110</v>
      </c>
      <c r="AF337" s="30">
        <v>0</v>
      </c>
      <c r="AG337" s="30">
        <v>2</v>
      </c>
      <c r="AH337" s="30">
        <v>90</v>
      </c>
      <c r="AI337" s="30">
        <v>2</v>
      </c>
      <c r="AJ337" s="30">
        <v>180</v>
      </c>
      <c r="AK337" s="89">
        <f t="shared" si="41"/>
        <v>-45</v>
      </c>
      <c r="AL337" s="89">
        <f t="shared" si="42"/>
        <v>315</v>
      </c>
      <c r="AM337" s="89">
        <f t="shared" si="43"/>
        <v>87.172720540926434</v>
      </c>
      <c r="AN337" s="89">
        <f t="shared" si="44"/>
        <v>45</v>
      </c>
      <c r="AO337" s="89">
        <f t="shared" si="45"/>
        <v>2.8272794590735657</v>
      </c>
      <c r="AP337" s="75">
        <f t="shared" si="46"/>
        <v>135</v>
      </c>
      <c r="AQ337" s="75">
        <f t="shared" si="47"/>
        <v>2.8272794590735657</v>
      </c>
    </row>
    <row r="338" spans="5:43">
      <c r="E338" s="30">
        <v>54</v>
      </c>
      <c r="F338" s="30">
        <v>3</v>
      </c>
      <c r="G338" s="91" t="str">
        <f t="shared" si="40"/>
        <v>54-3</v>
      </c>
      <c r="H338" s="2">
        <v>39</v>
      </c>
      <c r="I338" s="2">
        <v>48</v>
      </c>
      <c r="J338" s="92" t="str">
        <f>IF(((VLOOKUP($G338,Depth_Lookup!$A$3:$J$561,9,FALSE))-(I338/100))&gt;=0,"Good","Too Long")</f>
        <v>Good</v>
      </c>
      <c r="K338" s="93">
        <f>(VLOOKUP($G338,Depth_Lookup!$A$3:$J$561,10,FALSE))+(H338/100)</f>
        <v>103.485</v>
      </c>
      <c r="L338" s="93">
        <f>(VLOOKUP($G338,Depth_Lookup!$A$3:$J$561,10,FALSE))+(I338/100)</f>
        <v>103.575</v>
      </c>
      <c r="M338" s="34" t="s">
        <v>242</v>
      </c>
      <c r="O338" s="30" t="s">
        <v>152</v>
      </c>
      <c r="P338" s="30" t="s">
        <v>202</v>
      </c>
      <c r="Q338" s="31">
        <f>VLOOKUP(P338,'75'!$AT$3:$AU$5,2,FALSE)</f>
        <v>1</v>
      </c>
      <c r="R338" s="30">
        <v>9</v>
      </c>
      <c r="S338" s="30" t="s">
        <v>259</v>
      </c>
      <c r="T338" s="31">
        <f>VLOOKUP(S338,'75'!$AI$12:$AJ$17,2,FALSE)</f>
        <v>4</v>
      </c>
      <c r="AK338" s="89" t="e">
        <f t="shared" si="41"/>
        <v>#DIV/0!</v>
      </c>
      <c r="AL338" s="89" t="e">
        <f t="shared" si="42"/>
        <v>#DIV/0!</v>
      </c>
      <c r="AM338" s="89" t="e">
        <f t="shared" si="43"/>
        <v>#DIV/0!</v>
      </c>
      <c r="AN338" s="89" t="e">
        <f t="shared" si="44"/>
        <v>#DIV/0!</v>
      </c>
      <c r="AO338" s="89" t="e">
        <f t="shared" si="45"/>
        <v>#DIV/0!</v>
      </c>
      <c r="AP338" s="75" t="e">
        <f t="shared" si="46"/>
        <v>#DIV/0!</v>
      </c>
      <c r="AQ338" s="75" t="e">
        <f t="shared" si="47"/>
        <v>#DIV/0!</v>
      </c>
    </row>
    <row r="339" spans="5:43" hidden="1">
      <c r="E339" s="30">
        <v>54</v>
      </c>
      <c r="F339" s="30">
        <v>3</v>
      </c>
      <c r="G339" s="91" t="str">
        <f t="shared" si="40"/>
        <v>54-3</v>
      </c>
      <c r="H339" s="2">
        <v>50</v>
      </c>
      <c r="I339" s="2">
        <v>75</v>
      </c>
      <c r="J339" s="92" t="str">
        <f>IF(((VLOOKUP($G339,Depth_Lookup!$A$3:$J$561,9,FALSE))-(I339/100))&gt;=0,"Good","Too Long")</f>
        <v>Good</v>
      </c>
      <c r="K339" s="93">
        <f>(VLOOKUP($G339,Depth_Lookup!$A$3:$J$561,10,FALSE))+(H339/100)</f>
        <v>103.595</v>
      </c>
      <c r="L339" s="93">
        <f>(VLOOKUP($G339,Depth_Lookup!$A$3:$J$561,10,FALSE))+(I339/100)</f>
        <v>103.845</v>
      </c>
      <c r="M339" s="34" t="s">
        <v>242</v>
      </c>
      <c r="O339" s="30" t="s">
        <v>152</v>
      </c>
      <c r="P339" s="30" t="s">
        <v>202</v>
      </c>
      <c r="Q339" s="31">
        <f>VLOOKUP(P339,'75'!$AT$3:$AU$5,2,FALSE)</f>
        <v>1</v>
      </c>
      <c r="R339" s="30">
        <v>1</v>
      </c>
      <c r="S339" s="30" t="s">
        <v>159</v>
      </c>
      <c r="T339" s="31">
        <f>VLOOKUP(S339,'75'!$AI$12:$AJ$17,2,FALSE)</f>
        <v>2</v>
      </c>
      <c r="AK339" s="89" t="e">
        <f t="shared" si="41"/>
        <v>#DIV/0!</v>
      </c>
      <c r="AL339" s="89" t="e">
        <f t="shared" si="42"/>
        <v>#DIV/0!</v>
      </c>
      <c r="AM339" s="89" t="e">
        <f t="shared" si="43"/>
        <v>#DIV/0!</v>
      </c>
      <c r="AN339" s="89" t="e">
        <f t="shared" si="44"/>
        <v>#DIV/0!</v>
      </c>
      <c r="AO339" s="89" t="e">
        <f t="shared" si="45"/>
        <v>#DIV/0!</v>
      </c>
      <c r="AP339" s="75" t="e">
        <f t="shared" si="46"/>
        <v>#DIV/0!</v>
      </c>
      <c r="AQ339" s="75" t="e">
        <f t="shared" si="47"/>
        <v>#DIV/0!</v>
      </c>
    </row>
    <row r="340" spans="5:43" hidden="1">
      <c r="E340" s="30">
        <v>54</v>
      </c>
      <c r="F340" s="30">
        <v>4</v>
      </c>
      <c r="G340" s="91" t="str">
        <f t="shared" si="40"/>
        <v>54-4</v>
      </c>
      <c r="H340" s="2">
        <v>18</v>
      </c>
      <c r="I340" s="2">
        <v>40</v>
      </c>
      <c r="J340" s="92" t="str">
        <f>IF(((VLOOKUP($G340,Depth_Lookup!$A$3:$J$561,9,FALSE))-(I340/100))&gt;=0,"Good","Too Long")</f>
        <v>Good</v>
      </c>
      <c r="K340" s="93">
        <f>(VLOOKUP($G340,Depth_Lookup!$A$3:$J$561,10,FALSE))+(H340/100)</f>
        <v>104.045</v>
      </c>
      <c r="L340" s="93">
        <f>(VLOOKUP($G340,Depth_Lookup!$A$3:$J$561,10,FALSE))+(I340/100)</f>
        <v>104.265</v>
      </c>
      <c r="M340" s="34" t="s">
        <v>241</v>
      </c>
      <c r="Q340" s="31" t="e">
        <f>VLOOKUP(P340,'75'!$AT$3:$AU$5,2,FALSE)</f>
        <v>#N/A</v>
      </c>
      <c r="R340" s="30">
        <v>0.1</v>
      </c>
      <c r="S340" s="30" t="s">
        <v>158</v>
      </c>
      <c r="T340" s="31">
        <f>VLOOKUP(S340,'75'!$AI$12:$AJ$17,2,FALSE)</f>
        <v>1</v>
      </c>
      <c r="AK340" s="89" t="e">
        <f t="shared" si="41"/>
        <v>#DIV/0!</v>
      </c>
      <c r="AL340" s="89" t="e">
        <f t="shared" si="42"/>
        <v>#DIV/0!</v>
      </c>
      <c r="AM340" s="89" t="e">
        <f t="shared" si="43"/>
        <v>#DIV/0!</v>
      </c>
      <c r="AN340" s="89" t="e">
        <f t="shared" si="44"/>
        <v>#DIV/0!</v>
      </c>
      <c r="AO340" s="89" t="e">
        <f t="shared" si="45"/>
        <v>#DIV/0!</v>
      </c>
      <c r="AP340" s="75" t="e">
        <f t="shared" si="46"/>
        <v>#DIV/0!</v>
      </c>
      <c r="AQ340" s="75" t="e">
        <f t="shared" si="47"/>
        <v>#DIV/0!</v>
      </c>
    </row>
    <row r="341" spans="5:43">
      <c r="E341" s="30">
        <v>54</v>
      </c>
      <c r="F341" s="30">
        <v>4</v>
      </c>
      <c r="G341" s="91" t="str">
        <f t="shared" si="40"/>
        <v>54-4</v>
      </c>
      <c r="H341" s="2">
        <v>42</v>
      </c>
      <c r="I341" s="2">
        <v>51</v>
      </c>
      <c r="J341" s="92" t="str">
        <f>IF(((VLOOKUP($G341,Depth_Lookup!$A$3:$J$561,9,FALSE))-(I341/100))&gt;=0,"Good","Too Long")</f>
        <v>Good</v>
      </c>
      <c r="K341" s="93">
        <f>(VLOOKUP($G341,Depth_Lookup!$A$3:$J$561,10,FALSE))+(H341/100)</f>
        <v>104.285</v>
      </c>
      <c r="L341" s="93">
        <f>(VLOOKUP($G341,Depth_Lookup!$A$3:$J$561,10,FALSE))+(I341/100)</f>
        <v>104.375</v>
      </c>
      <c r="M341" s="34" t="s">
        <v>242</v>
      </c>
      <c r="Q341" s="31" t="e">
        <f>VLOOKUP(P341,'75'!$AT$3:$AU$5,2,FALSE)</f>
        <v>#N/A</v>
      </c>
      <c r="R341" s="30">
        <v>1.5</v>
      </c>
      <c r="S341" s="30" t="s">
        <v>259</v>
      </c>
      <c r="T341" s="31">
        <f>VLOOKUP(S341,'75'!$AI$12:$AJ$17,2,FALSE)</f>
        <v>4</v>
      </c>
      <c r="AB341" s="35" t="s">
        <v>1217</v>
      </c>
      <c r="AG341" s="30">
        <v>58</v>
      </c>
      <c r="AH341" s="30">
        <v>270</v>
      </c>
      <c r="AI341" s="30">
        <v>50</v>
      </c>
      <c r="AJ341" s="30">
        <v>0</v>
      </c>
      <c r="AK341" s="89">
        <f t="shared" si="41"/>
        <v>126.67469774308358</v>
      </c>
      <c r="AL341" s="89">
        <f t="shared" si="42"/>
        <v>126.67469774308358</v>
      </c>
      <c r="AM341" s="89">
        <f t="shared" si="43"/>
        <v>26.618649945392317</v>
      </c>
      <c r="AN341" s="89">
        <f t="shared" si="44"/>
        <v>216.67469774308358</v>
      </c>
      <c r="AO341" s="89">
        <f t="shared" si="45"/>
        <v>63.38135005460768</v>
      </c>
      <c r="AP341" s="75">
        <f t="shared" si="46"/>
        <v>306.67469774308358</v>
      </c>
      <c r="AQ341" s="75">
        <f t="shared" si="47"/>
        <v>63.38135005460768</v>
      </c>
    </row>
    <row r="342" spans="5:43" hidden="1">
      <c r="E342" s="30">
        <v>54</v>
      </c>
      <c r="F342" s="30">
        <v>4</v>
      </c>
      <c r="G342" s="91" t="str">
        <f t="shared" si="40"/>
        <v>54-4</v>
      </c>
      <c r="H342" s="2">
        <v>69</v>
      </c>
      <c r="I342" s="2">
        <v>78</v>
      </c>
      <c r="J342" s="92" t="str">
        <f>IF(((VLOOKUP($G342,Depth_Lookup!$A$3:$J$561,9,FALSE))-(I342/100))&gt;=0,"Good","Too Long")</f>
        <v>Good</v>
      </c>
      <c r="K342" s="93">
        <f>(VLOOKUP($G342,Depth_Lookup!$A$3:$J$561,10,FALSE))+(H342/100)</f>
        <v>104.55499999999999</v>
      </c>
      <c r="L342" s="93">
        <f>(VLOOKUP($G342,Depth_Lookup!$A$3:$J$561,10,FALSE))+(I342/100)</f>
        <v>104.645</v>
      </c>
      <c r="M342" s="34" t="s">
        <v>246</v>
      </c>
      <c r="Q342" s="31" t="e">
        <f>VLOOKUP(P342,'75'!$AT$3:$AU$5,2,FALSE)</f>
        <v>#N/A</v>
      </c>
      <c r="R342" s="30">
        <v>0.1</v>
      </c>
      <c r="S342" s="30" t="s">
        <v>158</v>
      </c>
      <c r="T342" s="31">
        <f>VLOOKUP(S342,'75'!$AI$12:$AJ$17,2,FALSE)</f>
        <v>1</v>
      </c>
      <c r="AB342" s="35" t="s">
        <v>1214</v>
      </c>
      <c r="AK342" s="89" t="e">
        <f t="shared" si="41"/>
        <v>#DIV/0!</v>
      </c>
      <c r="AL342" s="89" t="e">
        <f t="shared" si="42"/>
        <v>#DIV/0!</v>
      </c>
      <c r="AM342" s="89" t="e">
        <f t="shared" si="43"/>
        <v>#DIV/0!</v>
      </c>
      <c r="AN342" s="89" t="e">
        <f t="shared" si="44"/>
        <v>#DIV/0!</v>
      </c>
      <c r="AO342" s="89" t="e">
        <f t="shared" si="45"/>
        <v>#DIV/0!</v>
      </c>
      <c r="AP342" s="75" t="e">
        <f t="shared" si="46"/>
        <v>#DIV/0!</v>
      </c>
      <c r="AQ342" s="75" t="e">
        <f t="shared" si="47"/>
        <v>#DIV/0!</v>
      </c>
    </row>
    <row r="343" spans="5:43" hidden="1">
      <c r="E343" s="30">
        <v>55</v>
      </c>
      <c r="F343" s="30">
        <v>1</v>
      </c>
      <c r="G343" s="91" t="str">
        <f t="shared" si="40"/>
        <v>55-1</v>
      </c>
      <c r="H343" s="2">
        <v>0</v>
      </c>
      <c r="I343" s="2">
        <v>94</v>
      </c>
      <c r="J343" s="92" t="str">
        <f>IF(((VLOOKUP($G343,Depth_Lookup!$A$3:$J$561,9,FALSE))-(I343/100))&gt;=0,"Good","Too Long")</f>
        <v>Good</v>
      </c>
      <c r="K343" s="93">
        <f>(VLOOKUP($G343,Depth_Lookup!$A$3:$J$561,10,FALSE))+(H343/100)</f>
        <v>104.6</v>
      </c>
      <c r="L343" s="93">
        <f>(VLOOKUP($G343,Depth_Lookup!$A$3:$J$561,10,FALSE))+(I343/100)</f>
        <v>105.53999999999999</v>
      </c>
      <c r="M343" s="34" t="s">
        <v>241</v>
      </c>
      <c r="Q343" s="31" t="e">
        <f>VLOOKUP(P343,'75'!$AT$3:$AU$5,2,FALSE)</f>
        <v>#N/A</v>
      </c>
      <c r="R343" s="30">
        <v>0.1</v>
      </c>
      <c r="S343" s="30" t="s">
        <v>158</v>
      </c>
      <c r="T343" s="31">
        <f>VLOOKUP(S343,'75'!$AI$12:$AJ$17,2,FALSE)</f>
        <v>1</v>
      </c>
      <c r="AB343" s="35" t="s">
        <v>1218</v>
      </c>
      <c r="AG343" s="30">
        <v>74</v>
      </c>
      <c r="AH343" s="30">
        <v>270</v>
      </c>
      <c r="AI343" s="30">
        <v>0.01</v>
      </c>
      <c r="AJ343" s="30">
        <v>25</v>
      </c>
      <c r="AK343" s="89">
        <f t="shared" si="41"/>
        <v>115.00259874081985</v>
      </c>
      <c r="AL343" s="89">
        <f t="shared" si="42"/>
        <v>115.00259874081985</v>
      </c>
      <c r="AM343" s="89">
        <f t="shared" si="43"/>
        <v>14.567458097347256</v>
      </c>
      <c r="AN343" s="89">
        <f t="shared" si="44"/>
        <v>205.00259874081985</v>
      </c>
      <c r="AO343" s="89">
        <f t="shared" si="45"/>
        <v>75.432541902652744</v>
      </c>
      <c r="AP343" s="75">
        <f t="shared" si="46"/>
        <v>295.00259874081985</v>
      </c>
      <c r="AQ343" s="75">
        <f t="shared" si="47"/>
        <v>75.432541902652744</v>
      </c>
    </row>
    <row r="344" spans="5:43">
      <c r="E344" s="30">
        <v>55</v>
      </c>
      <c r="F344" s="30">
        <v>1</v>
      </c>
      <c r="G344" s="91" t="str">
        <f t="shared" si="40"/>
        <v>55-1</v>
      </c>
      <c r="H344" s="2">
        <v>45</v>
      </c>
      <c r="I344" s="2">
        <v>46</v>
      </c>
      <c r="J344" s="92" t="str">
        <f>IF(((VLOOKUP($G344,Depth_Lookup!$A$3:$J$561,9,FALSE))-(I344/100))&gt;=0,"Good","Too Long")</f>
        <v>Good</v>
      </c>
      <c r="K344" s="93">
        <f>(VLOOKUP($G344,Depth_Lookup!$A$3:$J$561,10,FALSE))+(H344/100)</f>
        <v>105.05</v>
      </c>
      <c r="L344" s="93">
        <f>(VLOOKUP($G344,Depth_Lookup!$A$3:$J$561,10,FALSE))+(I344/100)</f>
        <v>105.05999999999999</v>
      </c>
      <c r="M344" s="34" t="s">
        <v>246</v>
      </c>
      <c r="Q344" s="31" t="e">
        <f>VLOOKUP(P344,'75'!$AT$3:$AU$5,2,FALSE)</f>
        <v>#N/A</v>
      </c>
      <c r="T344" s="31" t="e">
        <f>VLOOKUP(S344,'75'!$AI$12:$AJ$17,2,FALSE)</f>
        <v>#N/A</v>
      </c>
      <c r="AB344" s="35" t="s">
        <v>1219</v>
      </c>
      <c r="AG344" s="30">
        <v>22</v>
      </c>
      <c r="AH344" s="30">
        <v>270</v>
      </c>
      <c r="AI344" s="30">
        <v>14</v>
      </c>
      <c r="AJ344" s="30">
        <v>0</v>
      </c>
      <c r="AK344" s="89">
        <f t="shared" si="41"/>
        <v>121.67908654599745</v>
      </c>
      <c r="AL344" s="89">
        <f t="shared" si="42"/>
        <v>121.67908654599745</v>
      </c>
      <c r="AM344" s="89">
        <f t="shared" si="43"/>
        <v>64.603276652736128</v>
      </c>
      <c r="AN344" s="89">
        <f t="shared" si="44"/>
        <v>211.67908654599745</v>
      </c>
      <c r="AO344" s="89">
        <f t="shared" si="45"/>
        <v>25.396723347263872</v>
      </c>
      <c r="AP344" s="75">
        <f t="shared" si="46"/>
        <v>301.67908654599745</v>
      </c>
      <c r="AQ344" s="75">
        <f t="shared" si="47"/>
        <v>25.396723347263872</v>
      </c>
    </row>
    <row r="345" spans="5:43" hidden="1">
      <c r="E345" s="30">
        <v>55</v>
      </c>
      <c r="F345" s="30">
        <v>2</v>
      </c>
      <c r="G345" s="91" t="str">
        <f t="shared" si="40"/>
        <v>55-2</v>
      </c>
      <c r="H345" s="2">
        <v>0</v>
      </c>
      <c r="I345" s="2">
        <v>10</v>
      </c>
      <c r="J345" s="92" t="str">
        <f>IF(((VLOOKUP($G345,Depth_Lookup!$A$3:$J$561,9,FALSE))-(I345/100))&gt;=0,"Good","Too Long")</f>
        <v>Good</v>
      </c>
      <c r="K345" s="93">
        <f>(VLOOKUP($G345,Depth_Lookup!$A$3:$J$561,10,FALSE))+(H345/100)</f>
        <v>105.545</v>
      </c>
      <c r="L345" s="93">
        <f>(VLOOKUP($G345,Depth_Lookup!$A$3:$J$561,10,FALSE))+(I345/100)</f>
        <v>105.645</v>
      </c>
      <c r="M345" s="34" t="s">
        <v>241</v>
      </c>
      <c r="Q345" s="31" t="e">
        <f>VLOOKUP(P345,'75'!$AT$3:$AU$5,2,FALSE)</f>
        <v>#N/A</v>
      </c>
      <c r="R345" s="30">
        <v>0.1</v>
      </c>
      <c r="S345" s="30" t="s">
        <v>158</v>
      </c>
      <c r="T345" s="31">
        <f>VLOOKUP(S345,'75'!$AI$12:$AJ$17,2,FALSE)</f>
        <v>1</v>
      </c>
      <c r="Y345" s="30" t="s">
        <v>1209</v>
      </c>
      <c r="AB345" s="35" t="s">
        <v>1185</v>
      </c>
      <c r="AE345" s="30">
        <v>259</v>
      </c>
      <c r="AF345" s="30">
        <v>65</v>
      </c>
      <c r="AG345" s="30">
        <v>65</v>
      </c>
      <c r="AH345" s="30">
        <v>270</v>
      </c>
      <c r="AI345" s="30">
        <v>22</v>
      </c>
      <c r="AJ345" s="30">
        <v>180</v>
      </c>
      <c r="AK345" s="89">
        <f t="shared" si="41"/>
        <v>79.330509009503714</v>
      </c>
      <c r="AL345" s="89">
        <f t="shared" si="42"/>
        <v>79.330509009503714</v>
      </c>
      <c r="AM345" s="89">
        <f t="shared" si="43"/>
        <v>24.619425143218297</v>
      </c>
      <c r="AN345" s="89">
        <f t="shared" si="44"/>
        <v>169.33050900950371</v>
      </c>
      <c r="AO345" s="89">
        <f t="shared" si="45"/>
        <v>65.380574856781706</v>
      </c>
      <c r="AP345" s="75">
        <f t="shared" si="46"/>
        <v>259.33050900950371</v>
      </c>
      <c r="AQ345" s="75">
        <f t="shared" si="47"/>
        <v>65.380574856781706</v>
      </c>
    </row>
    <row r="346" spans="5:43" hidden="1">
      <c r="E346" s="30">
        <v>55</v>
      </c>
      <c r="F346" s="30">
        <v>2</v>
      </c>
      <c r="G346" s="91" t="str">
        <f t="shared" si="40"/>
        <v>55-2</v>
      </c>
      <c r="H346" s="2">
        <v>25</v>
      </c>
      <c r="I346" s="2">
        <v>28</v>
      </c>
      <c r="J346" s="92" t="str">
        <f>IF(((VLOOKUP($G346,Depth_Lookup!$A$3:$J$561,9,FALSE))-(I346/100))&gt;=0,"Good","Too Long")</f>
        <v>Good</v>
      </c>
      <c r="K346" s="93">
        <f>(VLOOKUP($G346,Depth_Lookup!$A$3:$J$561,10,FALSE))+(H346/100)</f>
        <v>105.795</v>
      </c>
      <c r="L346" s="93">
        <f>(VLOOKUP($G346,Depth_Lookup!$A$3:$J$561,10,FALSE))+(I346/100)</f>
        <v>105.825</v>
      </c>
      <c r="M346" s="34" t="s">
        <v>241</v>
      </c>
      <c r="Q346" s="31" t="e">
        <f>VLOOKUP(P346,'75'!$AT$3:$AU$5,2,FALSE)</f>
        <v>#N/A</v>
      </c>
      <c r="R346" s="30">
        <v>0.1</v>
      </c>
      <c r="S346" s="30" t="s">
        <v>158</v>
      </c>
      <c r="T346" s="31">
        <f>VLOOKUP(S346,'75'!$AI$12:$AJ$17,2,FALSE)</f>
        <v>1</v>
      </c>
      <c r="Y346" s="30" t="s">
        <v>1166</v>
      </c>
      <c r="AB346" s="35" t="s">
        <v>1185</v>
      </c>
      <c r="AE346" s="30">
        <v>115</v>
      </c>
      <c r="AF346" s="30">
        <v>38</v>
      </c>
      <c r="AG346" s="30">
        <v>35</v>
      </c>
      <c r="AH346" s="30">
        <v>90</v>
      </c>
      <c r="AI346" s="30">
        <v>18</v>
      </c>
      <c r="AJ346" s="30">
        <v>180</v>
      </c>
      <c r="AK346" s="89">
        <f t="shared" si="41"/>
        <v>-65.107124455241447</v>
      </c>
      <c r="AL346" s="89">
        <f t="shared" si="42"/>
        <v>294.89287554475857</v>
      </c>
      <c r="AM346" s="89">
        <f t="shared" si="43"/>
        <v>52.33466364203484</v>
      </c>
      <c r="AN346" s="89">
        <f t="shared" si="44"/>
        <v>24.892875544758553</v>
      </c>
      <c r="AO346" s="89">
        <f t="shared" si="45"/>
        <v>37.66533635796516</v>
      </c>
      <c r="AP346" s="75">
        <f t="shared" si="46"/>
        <v>114.89287554475857</v>
      </c>
      <c r="AQ346" s="75">
        <f t="shared" si="47"/>
        <v>37.66533635796516</v>
      </c>
    </row>
    <row r="347" spans="5:43" hidden="1">
      <c r="E347" s="30">
        <v>55</v>
      </c>
      <c r="F347" s="30">
        <v>2</v>
      </c>
      <c r="G347" s="91" t="str">
        <f t="shared" si="40"/>
        <v>55-2</v>
      </c>
      <c r="H347" s="2">
        <v>40</v>
      </c>
      <c r="I347" s="2">
        <v>48</v>
      </c>
      <c r="J347" s="92" t="str">
        <f>IF(((VLOOKUP($G347,Depth_Lookup!$A$3:$J$561,9,FALSE))-(I347/100))&gt;=0,"Good","Too Long")</f>
        <v>Good</v>
      </c>
      <c r="K347" s="93">
        <f>(VLOOKUP($G347,Depth_Lookup!$A$3:$J$561,10,FALSE))+(H347/100)</f>
        <v>105.94500000000001</v>
      </c>
      <c r="L347" s="93">
        <f>(VLOOKUP($G347,Depth_Lookup!$A$3:$J$561,10,FALSE))+(I347/100)</f>
        <v>106.02500000000001</v>
      </c>
      <c r="M347" s="34" t="s">
        <v>241</v>
      </c>
      <c r="Q347" s="31" t="e">
        <f>VLOOKUP(P347,'75'!$AT$3:$AU$5,2,FALSE)</f>
        <v>#N/A</v>
      </c>
      <c r="R347" s="30">
        <v>0.1</v>
      </c>
      <c r="S347" s="30" t="s">
        <v>158</v>
      </c>
      <c r="T347" s="31">
        <f>VLOOKUP(S347,'75'!$AI$12:$AJ$17,2,FALSE)</f>
        <v>1</v>
      </c>
      <c r="AB347" s="35" t="s">
        <v>1185</v>
      </c>
      <c r="AG347" s="30">
        <v>55</v>
      </c>
      <c r="AH347" s="30">
        <v>90</v>
      </c>
      <c r="AI347" s="30">
        <v>2</v>
      </c>
      <c r="AJ347" s="30">
        <v>0</v>
      </c>
      <c r="AK347" s="89">
        <f t="shared" si="41"/>
        <v>-91.400705030270956</v>
      </c>
      <c r="AL347" s="89">
        <f t="shared" si="42"/>
        <v>268.59929496972904</v>
      </c>
      <c r="AM347" s="89">
        <f t="shared" si="43"/>
        <v>34.991955155899809</v>
      </c>
      <c r="AN347" s="89">
        <f t="shared" si="44"/>
        <v>358.59929496972904</v>
      </c>
      <c r="AO347" s="89">
        <f t="shared" si="45"/>
        <v>55.008044844100191</v>
      </c>
      <c r="AP347" s="75">
        <f t="shared" si="46"/>
        <v>88.599294969729044</v>
      </c>
      <c r="AQ347" s="75">
        <f t="shared" si="47"/>
        <v>55.008044844100191</v>
      </c>
    </row>
    <row r="348" spans="5:43" hidden="1">
      <c r="E348" s="30">
        <v>55</v>
      </c>
      <c r="F348" s="30">
        <v>2</v>
      </c>
      <c r="G348" s="91" t="str">
        <f t="shared" si="40"/>
        <v>55-2</v>
      </c>
      <c r="H348" s="2">
        <v>77</v>
      </c>
      <c r="I348" s="2">
        <v>95</v>
      </c>
      <c r="J348" s="92" t="str">
        <f>IF(((VLOOKUP($G348,Depth_Lookup!$A$3:$J$561,9,FALSE))-(I348/100))&gt;=0,"Good","Too Long")</f>
        <v>Good</v>
      </c>
      <c r="K348" s="93">
        <f>(VLOOKUP($G348,Depth_Lookup!$A$3:$J$561,10,FALSE))+(H348/100)</f>
        <v>106.315</v>
      </c>
      <c r="L348" s="93">
        <f>(VLOOKUP($G348,Depth_Lookup!$A$3:$J$561,10,FALSE))+(I348/100)</f>
        <v>106.495</v>
      </c>
      <c r="M348" s="34" t="s">
        <v>241</v>
      </c>
      <c r="Q348" s="31" t="e">
        <f>VLOOKUP(P348,'75'!$AT$3:$AU$5,2,FALSE)</f>
        <v>#N/A</v>
      </c>
      <c r="R348" s="30">
        <v>0.1</v>
      </c>
      <c r="S348" s="30" t="s">
        <v>158</v>
      </c>
      <c r="T348" s="31">
        <f>VLOOKUP(S348,'75'!$AI$12:$AJ$17,2,FALSE)</f>
        <v>1</v>
      </c>
      <c r="Y348" s="30" t="s">
        <v>1166</v>
      </c>
      <c r="AB348" s="35" t="s">
        <v>1185</v>
      </c>
      <c r="AE348" s="30">
        <v>90</v>
      </c>
      <c r="AF348" s="30">
        <v>30</v>
      </c>
      <c r="AG348" s="30">
        <v>30</v>
      </c>
      <c r="AH348" s="30">
        <v>90</v>
      </c>
      <c r="AI348" s="30">
        <v>0.01</v>
      </c>
      <c r="AJ348" s="30">
        <v>0</v>
      </c>
      <c r="AK348" s="89">
        <f t="shared" si="41"/>
        <v>-90.017320507723937</v>
      </c>
      <c r="AL348" s="89">
        <f t="shared" si="42"/>
        <v>269.98267949227608</v>
      </c>
      <c r="AM348" s="89">
        <f t="shared" si="43"/>
        <v>59.999998866375414</v>
      </c>
      <c r="AN348" s="89">
        <f t="shared" si="44"/>
        <v>359.98267949227608</v>
      </c>
      <c r="AO348" s="89">
        <f t="shared" si="45"/>
        <v>30.000001133624586</v>
      </c>
      <c r="AP348" s="75">
        <f t="shared" si="46"/>
        <v>89.982679492276077</v>
      </c>
      <c r="AQ348" s="75">
        <f t="shared" si="47"/>
        <v>30.000001133624586</v>
      </c>
    </row>
    <row r="349" spans="5:43" hidden="1">
      <c r="E349" s="30">
        <v>55</v>
      </c>
      <c r="F349" s="30">
        <v>3</v>
      </c>
      <c r="G349" s="91" t="str">
        <f t="shared" si="40"/>
        <v>55-3</v>
      </c>
      <c r="H349" s="2">
        <v>1</v>
      </c>
      <c r="I349" s="2">
        <v>6</v>
      </c>
      <c r="J349" s="92" t="str">
        <f>IF(((VLOOKUP($G349,Depth_Lookup!$A$3:$J$561,9,FALSE))-(I349/100))&gt;=0,"Good","Too Long")</f>
        <v>Good</v>
      </c>
      <c r="K349" s="93">
        <f>(VLOOKUP($G349,Depth_Lookup!$A$3:$J$561,10,FALSE))+(H349/100)</f>
        <v>106.50500000000001</v>
      </c>
      <c r="L349" s="93">
        <f>(VLOOKUP($G349,Depth_Lookup!$A$3:$J$561,10,FALSE))+(I349/100)</f>
        <v>106.55500000000001</v>
      </c>
      <c r="M349" s="34" t="s">
        <v>241</v>
      </c>
      <c r="Q349" s="31" t="e">
        <f>VLOOKUP(P349,'75'!$AT$3:$AU$5,2,FALSE)</f>
        <v>#N/A</v>
      </c>
      <c r="R349" s="30">
        <v>0.1</v>
      </c>
      <c r="S349" s="30" t="s">
        <v>158</v>
      </c>
      <c r="T349" s="31">
        <f>VLOOKUP(S349,'75'!$AI$12:$AJ$17,2,FALSE)</f>
        <v>1</v>
      </c>
      <c r="AB349" s="35" t="s">
        <v>1185</v>
      </c>
      <c r="AE349" s="30">
        <v>200</v>
      </c>
      <c r="AF349" s="30">
        <v>50</v>
      </c>
      <c r="AG349" s="30">
        <v>50</v>
      </c>
      <c r="AH349" s="30">
        <v>270</v>
      </c>
      <c r="AI349" s="30">
        <v>55</v>
      </c>
      <c r="AJ349" s="30">
        <v>180</v>
      </c>
      <c r="AK349" s="89">
        <f t="shared" si="41"/>
        <v>39.844148536187816</v>
      </c>
      <c r="AL349" s="89">
        <f t="shared" si="42"/>
        <v>39.844148536187816</v>
      </c>
      <c r="AM349" s="89">
        <f t="shared" si="43"/>
        <v>28.263025579647309</v>
      </c>
      <c r="AN349" s="89">
        <f t="shared" si="44"/>
        <v>129.84414853618782</v>
      </c>
      <c r="AO349" s="89">
        <f t="shared" si="45"/>
        <v>61.736974420352695</v>
      </c>
      <c r="AP349" s="75">
        <f t="shared" si="46"/>
        <v>219.84414853618782</v>
      </c>
      <c r="AQ349" s="75">
        <f t="shared" si="47"/>
        <v>61.736974420352695</v>
      </c>
    </row>
    <row r="350" spans="5:43" hidden="1">
      <c r="E350" s="30">
        <v>55</v>
      </c>
      <c r="F350" s="30">
        <v>3</v>
      </c>
      <c r="G350" s="91" t="str">
        <f t="shared" si="40"/>
        <v>55-3</v>
      </c>
      <c r="H350" s="2">
        <v>16</v>
      </c>
      <c r="I350" s="2">
        <v>25</v>
      </c>
      <c r="J350" s="92" t="str">
        <f>IF(((VLOOKUP($G350,Depth_Lookup!$A$3:$J$561,9,FALSE))-(I350/100))&gt;=0,"Good","Too Long")</f>
        <v>Good</v>
      </c>
      <c r="K350" s="93">
        <f>(VLOOKUP($G350,Depth_Lookup!$A$3:$J$561,10,FALSE))+(H350/100)</f>
        <v>106.655</v>
      </c>
      <c r="L350" s="93">
        <f>(VLOOKUP($G350,Depth_Lookup!$A$3:$J$561,10,FALSE))+(I350/100)</f>
        <v>106.745</v>
      </c>
      <c r="M350" s="34" t="s">
        <v>241</v>
      </c>
      <c r="Q350" s="31" t="e">
        <f>VLOOKUP(P350,'75'!$AT$3:$AU$5,2,FALSE)</f>
        <v>#N/A</v>
      </c>
      <c r="R350" s="30">
        <v>0.1</v>
      </c>
      <c r="S350" s="30" t="s">
        <v>158</v>
      </c>
      <c r="T350" s="31">
        <f>VLOOKUP(S350,'75'!$AI$12:$AJ$17,2,FALSE)</f>
        <v>1</v>
      </c>
      <c r="Y350" s="30" t="s">
        <v>1166</v>
      </c>
      <c r="AB350" s="35" t="s">
        <v>1185</v>
      </c>
      <c r="AE350" s="30">
        <v>92</v>
      </c>
      <c r="AF350" s="30">
        <v>50</v>
      </c>
      <c r="AG350" s="30">
        <v>50</v>
      </c>
      <c r="AH350" s="30">
        <v>90</v>
      </c>
      <c r="AI350" s="30">
        <v>2</v>
      </c>
      <c r="AJ350" s="30">
        <v>180</v>
      </c>
      <c r="AK350" s="89">
        <f t="shared" si="41"/>
        <v>-88.321599046238802</v>
      </c>
      <c r="AL350" s="89">
        <f t="shared" si="42"/>
        <v>271.67840095376118</v>
      </c>
      <c r="AM350" s="89">
        <f t="shared" si="43"/>
        <v>39.987893845863411</v>
      </c>
      <c r="AN350" s="89">
        <f t="shared" si="44"/>
        <v>1.6784009537611979</v>
      </c>
      <c r="AO350" s="89">
        <f t="shared" si="45"/>
        <v>50.012106154136589</v>
      </c>
      <c r="AP350" s="75">
        <f t="shared" si="46"/>
        <v>91.678400953761184</v>
      </c>
      <c r="AQ350" s="75">
        <f t="shared" si="47"/>
        <v>50.012106154136589</v>
      </c>
    </row>
    <row r="351" spans="5:43" hidden="1">
      <c r="E351" s="30">
        <v>55</v>
      </c>
      <c r="F351" s="30">
        <v>3</v>
      </c>
      <c r="G351" s="91" t="str">
        <f t="shared" si="40"/>
        <v>55-3</v>
      </c>
      <c r="H351" s="2">
        <v>57</v>
      </c>
      <c r="I351" s="2">
        <v>86</v>
      </c>
      <c r="J351" s="92" t="str">
        <f>IF(((VLOOKUP($G351,Depth_Lookup!$A$3:$J$561,9,FALSE))-(I351/100))&gt;=0,"Good","Too Long")</f>
        <v>Good</v>
      </c>
      <c r="K351" s="93">
        <f>(VLOOKUP($G351,Depth_Lookup!$A$3:$J$561,10,FALSE))+(H351/100)</f>
        <v>107.065</v>
      </c>
      <c r="L351" s="93">
        <f>(VLOOKUP($G351,Depth_Lookup!$A$3:$J$561,10,FALSE))+(I351/100)</f>
        <v>107.355</v>
      </c>
      <c r="M351" s="34" t="s">
        <v>246</v>
      </c>
      <c r="Q351" s="31" t="e">
        <f>VLOOKUP(P351,'75'!$AT$3:$AU$5,2,FALSE)</f>
        <v>#N/A</v>
      </c>
      <c r="R351" s="30">
        <v>0.1</v>
      </c>
      <c r="S351" s="30" t="s">
        <v>158</v>
      </c>
      <c r="T351" s="31">
        <f>VLOOKUP(S351,'75'!$AI$12:$AJ$17,2,FALSE)</f>
        <v>1</v>
      </c>
      <c r="AB351" s="35" t="s">
        <v>1213</v>
      </c>
      <c r="AG351" s="30">
        <v>30</v>
      </c>
      <c r="AH351" s="30">
        <v>90</v>
      </c>
      <c r="AI351" s="30">
        <v>1</v>
      </c>
      <c r="AJ351" s="30">
        <v>180</v>
      </c>
      <c r="AK351" s="89">
        <f t="shared" si="41"/>
        <v>-88.268300784399543</v>
      </c>
      <c r="AL351" s="89">
        <f t="shared" si="42"/>
        <v>271.73169921560043</v>
      </c>
      <c r="AM351" s="89">
        <f t="shared" si="43"/>
        <v>59.988665336104106</v>
      </c>
      <c r="AN351" s="89">
        <f t="shared" si="44"/>
        <v>1.7316992156004574</v>
      </c>
      <c r="AO351" s="89">
        <f t="shared" si="45"/>
        <v>30.011334663895894</v>
      </c>
      <c r="AP351" s="75">
        <f t="shared" si="46"/>
        <v>91.731699215600429</v>
      </c>
      <c r="AQ351" s="75">
        <f t="shared" si="47"/>
        <v>30.011334663895894</v>
      </c>
    </row>
    <row r="352" spans="5:43" hidden="1">
      <c r="E352" s="30">
        <v>55</v>
      </c>
      <c r="F352" s="30">
        <v>4</v>
      </c>
      <c r="G352" s="91" t="str">
        <f t="shared" si="40"/>
        <v>55-4</v>
      </c>
      <c r="H352" s="2">
        <v>0</v>
      </c>
      <c r="I352" s="2">
        <v>43</v>
      </c>
      <c r="J352" s="92" t="str">
        <f>IF(((VLOOKUP($G352,Depth_Lookup!$A$3:$J$561,9,FALSE))-(I352/100))&gt;=0,"Good","Too Long")</f>
        <v>Good</v>
      </c>
      <c r="K352" s="93">
        <f>(VLOOKUP($G352,Depth_Lookup!$A$3:$J$561,10,FALSE))+(H352/100)</f>
        <v>107.37</v>
      </c>
      <c r="L352" s="93">
        <f>(VLOOKUP($G352,Depth_Lookup!$A$3:$J$561,10,FALSE))+(I352/100)</f>
        <v>107.80000000000001</v>
      </c>
      <c r="M352" s="34" t="s">
        <v>241</v>
      </c>
      <c r="Q352" s="31" t="e">
        <f>VLOOKUP(P352,'75'!$AT$3:$AU$5,2,FALSE)</f>
        <v>#N/A</v>
      </c>
      <c r="R352" s="30">
        <v>0.1</v>
      </c>
      <c r="S352" s="30" t="s">
        <v>158</v>
      </c>
      <c r="T352" s="31">
        <f>VLOOKUP(S352,'75'!$AI$12:$AJ$17,2,FALSE)</f>
        <v>1</v>
      </c>
      <c r="AB352" s="35" t="s">
        <v>1238</v>
      </c>
      <c r="AG352" s="30">
        <v>50</v>
      </c>
      <c r="AH352" s="30">
        <v>90</v>
      </c>
      <c r="AI352" s="30">
        <v>1</v>
      </c>
      <c r="AJ352" s="30">
        <v>0</v>
      </c>
      <c r="AK352" s="89">
        <f t="shared" si="41"/>
        <v>-90.839124843121411</v>
      </c>
      <c r="AL352" s="89">
        <f t="shared" si="42"/>
        <v>269.1608751568786</v>
      </c>
      <c r="AM352" s="89">
        <f t="shared" si="43"/>
        <v>39.996974246987783</v>
      </c>
      <c r="AN352" s="89">
        <f t="shared" si="44"/>
        <v>359.1608751568786</v>
      </c>
      <c r="AO352" s="89">
        <f t="shared" si="45"/>
        <v>50.003025753012217</v>
      </c>
      <c r="AP352" s="75">
        <f t="shared" si="46"/>
        <v>89.160875156878603</v>
      </c>
      <c r="AQ352" s="75">
        <f t="shared" si="47"/>
        <v>50.003025753012217</v>
      </c>
    </row>
    <row r="353" spans="5:43">
      <c r="E353" s="30">
        <v>55</v>
      </c>
      <c r="F353" s="30">
        <v>4</v>
      </c>
      <c r="G353" s="91" t="str">
        <f t="shared" si="40"/>
        <v>55-4</v>
      </c>
      <c r="H353" s="2">
        <v>35</v>
      </c>
      <c r="I353" s="2">
        <v>43</v>
      </c>
      <c r="J353" s="92" t="str">
        <f>IF(((VLOOKUP($G353,Depth_Lookup!$A$3:$J$561,9,FALSE))-(I353/100))&gt;=0,"Good","Too Long")</f>
        <v>Good</v>
      </c>
      <c r="K353" s="93">
        <f>(VLOOKUP($G353,Depth_Lookup!$A$3:$J$561,10,FALSE))+(H353/100)</f>
        <v>107.72</v>
      </c>
      <c r="L353" s="93">
        <f>(VLOOKUP($G353,Depth_Lookup!$A$3:$J$561,10,FALSE))+(I353/100)</f>
        <v>107.80000000000001</v>
      </c>
      <c r="M353" s="34" t="s">
        <v>241</v>
      </c>
      <c r="Q353" s="31" t="e">
        <f>VLOOKUP(P353,'75'!$AT$3:$AU$5,2,FALSE)</f>
        <v>#N/A</v>
      </c>
      <c r="T353" s="31" t="e">
        <f>VLOOKUP(S353,'75'!$AI$12:$AJ$17,2,FALSE)</f>
        <v>#N/A</v>
      </c>
      <c r="Y353" s="30" t="s">
        <v>1209</v>
      </c>
      <c r="AB353" s="35" t="s">
        <v>1199</v>
      </c>
      <c r="AE353" s="30">
        <v>284</v>
      </c>
      <c r="AF353" s="30">
        <v>71</v>
      </c>
      <c r="AG353" s="30">
        <v>70</v>
      </c>
      <c r="AH353" s="30">
        <v>270</v>
      </c>
      <c r="AI353" s="30">
        <v>35</v>
      </c>
      <c r="AJ353" s="30">
        <v>0</v>
      </c>
      <c r="AK353" s="89">
        <f t="shared" si="41"/>
        <v>104.29773487711117</v>
      </c>
      <c r="AL353" s="89">
        <f t="shared" si="42"/>
        <v>104.29773487711117</v>
      </c>
      <c r="AM353" s="89">
        <f t="shared" si="43"/>
        <v>19.427564577072967</v>
      </c>
      <c r="AN353" s="89">
        <f t="shared" si="44"/>
        <v>194.29773487711117</v>
      </c>
      <c r="AO353" s="89">
        <f t="shared" si="45"/>
        <v>70.572435422927029</v>
      </c>
      <c r="AP353" s="75">
        <f t="shared" si="46"/>
        <v>284.29773487711117</v>
      </c>
      <c r="AQ353" s="75">
        <f t="shared" si="47"/>
        <v>70.572435422927029</v>
      </c>
    </row>
    <row r="354" spans="5:43" hidden="1">
      <c r="E354" s="30">
        <v>56</v>
      </c>
      <c r="F354" s="30">
        <v>1</v>
      </c>
      <c r="G354" s="91" t="str">
        <f t="shared" si="40"/>
        <v>56-1</v>
      </c>
      <c r="H354" s="2">
        <v>0</v>
      </c>
      <c r="I354" s="2">
        <v>85</v>
      </c>
      <c r="J354" s="92" t="str">
        <f>IF(((VLOOKUP($G354,Depth_Lookup!$A$3:$J$561,9,FALSE))-(I354/100))&gt;=0,"Good","Too Long")</f>
        <v>Good</v>
      </c>
      <c r="K354" s="93">
        <f>(VLOOKUP($G354,Depth_Lookup!$A$3:$J$561,10,FALSE))+(H354/100)</f>
        <v>107.6</v>
      </c>
      <c r="L354" s="93">
        <f>(VLOOKUP($G354,Depth_Lookup!$A$3:$J$561,10,FALSE))+(I354/100)</f>
        <v>108.44999999999999</v>
      </c>
      <c r="M354" s="34" t="s">
        <v>242</v>
      </c>
      <c r="O354" s="30" t="s">
        <v>152</v>
      </c>
      <c r="P354" s="30" t="s">
        <v>202</v>
      </c>
      <c r="Q354" s="31">
        <f>VLOOKUP(P354,'75'!$AT$3:$AU$5,2,FALSE)</f>
        <v>1</v>
      </c>
      <c r="R354" s="30">
        <v>0.1</v>
      </c>
      <c r="S354" s="30" t="s">
        <v>158</v>
      </c>
      <c r="T354" s="31">
        <f>VLOOKUP(S354,'75'!$AI$12:$AJ$17,2,FALSE)</f>
        <v>1</v>
      </c>
      <c r="Y354" s="30" t="s">
        <v>1209</v>
      </c>
      <c r="AB354" s="35" t="s">
        <v>1239</v>
      </c>
      <c r="AE354" s="30">
        <v>150</v>
      </c>
      <c r="AF354" s="30">
        <v>20</v>
      </c>
      <c r="AG354" s="30">
        <v>65</v>
      </c>
      <c r="AH354" s="30">
        <v>90</v>
      </c>
      <c r="AI354" s="30">
        <v>60</v>
      </c>
      <c r="AJ354" s="30">
        <v>0</v>
      </c>
      <c r="AK354" s="89">
        <f t="shared" si="41"/>
        <v>-128.92671998983604</v>
      </c>
      <c r="AL354" s="89">
        <f t="shared" si="42"/>
        <v>231.07328001016396</v>
      </c>
      <c r="AM354" s="89">
        <f t="shared" si="43"/>
        <v>19.938955976546147</v>
      </c>
      <c r="AN354" s="89">
        <f t="shared" si="44"/>
        <v>321.07328001016396</v>
      </c>
      <c r="AO354" s="89">
        <f t="shared" si="45"/>
        <v>70.06104402345386</v>
      </c>
      <c r="AP354" s="75">
        <f t="shared" si="46"/>
        <v>51.073280010163955</v>
      </c>
      <c r="AQ354" s="75">
        <f t="shared" si="47"/>
        <v>70.06104402345386</v>
      </c>
    </row>
    <row r="355" spans="5:43">
      <c r="E355" s="30">
        <v>56</v>
      </c>
      <c r="F355" s="30">
        <v>1</v>
      </c>
      <c r="G355" s="91" t="str">
        <f t="shared" si="40"/>
        <v>56-1</v>
      </c>
      <c r="H355" s="2">
        <v>0</v>
      </c>
      <c r="I355" s="2">
        <v>10</v>
      </c>
      <c r="J355" s="92" t="str">
        <f>IF(((VLOOKUP($G355,Depth_Lookup!$A$3:$J$561,9,FALSE))-(I355/100))&gt;=0,"Good","Too Long")</f>
        <v>Good</v>
      </c>
      <c r="K355" s="93">
        <f>(VLOOKUP($G355,Depth_Lookup!$A$3:$J$561,10,FALSE))+(H355/100)</f>
        <v>107.6</v>
      </c>
      <c r="L355" s="93">
        <f>(VLOOKUP($G355,Depth_Lookup!$A$3:$J$561,10,FALSE))+(I355/100)</f>
        <v>107.69999999999999</v>
      </c>
      <c r="M355" s="34" t="s">
        <v>241</v>
      </c>
      <c r="Q355" s="31" t="e">
        <f>VLOOKUP(P355,'75'!$AT$3:$AU$5,2,FALSE)</f>
        <v>#N/A</v>
      </c>
      <c r="T355" s="31" t="e">
        <f>VLOOKUP(S355,'75'!$AI$12:$AJ$17,2,FALSE)</f>
        <v>#N/A</v>
      </c>
      <c r="AB355" s="35" t="s">
        <v>1240</v>
      </c>
      <c r="AE355" s="30">
        <v>225</v>
      </c>
      <c r="AF355" s="30">
        <v>68</v>
      </c>
      <c r="AG355" s="30">
        <v>60</v>
      </c>
      <c r="AH355" s="30">
        <v>270</v>
      </c>
      <c r="AI355" s="30">
        <v>60</v>
      </c>
      <c r="AJ355" s="30">
        <v>180</v>
      </c>
      <c r="AK355" s="89">
        <f t="shared" si="41"/>
        <v>45</v>
      </c>
      <c r="AL355" s="89">
        <f t="shared" si="42"/>
        <v>45</v>
      </c>
      <c r="AM355" s="89">
        <f t="shared" si="43"/>
        <v>22.207654298596498</v>
      </c>
      <c r="AN355" s="89">
        <f t="shared" si="44"/>
        <v>135</v>
      </c>
      <c r="AO355" s="89">
        <f t="shared" si="45"/>
        <v>67.792345701403505</v>
      </c>
      <c r="AP355" s="75">
        <f t="shared" si="46"/>
        <v>225</v>
      </c>
      <c r="AQ355" s="75">
        <f t="shared" si="47"/>
        <v>67.792345701403505</v>
      </c>
    </row>
    <row r="356" spans="5:43" hidden="1">
      <c r="E356" s="30">
        <v>56</v>
      </c>
      <c r="F356" s="30">
        <v>2</v>
      </c>
      <c r="G356" s="91" t="str">
        <f t="shared" si="40"/>
        <v>56-2</v>
      </c>
      <c r="H356" s="2">
        <v>0</v>
      </c>
      <c r="I356" s="2">
        <v>83</v>
      </c>
      <c r="J356" s="92" t="str">
        <f>IF(((VLOOKUP($G356,Depth_Lookup!$A$3:$J$561,9,FALSE))-(I356/100))&gt;=0,"Good","Too Long")</f>
        <v>Good</v>
      </c>
      <c r="K356" s="93">
        <f>(VLOOKUP($G356,Depth_Lookup!$A$3:$J$561,10,FALSE))+(H356/100)</f>
        <v>108.455</v>
      </c>
      <c r="L356" s="93">
        <f>(VLOOKUP($G356,Depth_Lookup!$A$3:$J$561,10,FALSE))+(I356/100)</f>
        <v>109.285</v>
      </c>
      <c r="M356" s="34" t="s">
        <v>241</v>
      </c>
      <c r="Q356" s="31" t="e">
        <f>VLOOKUP(P356,'75'!$AT$3:$AU$5,2,FALSE)</f>
        <v>#N/A</v>
      </c>
      <c r="R356" s="30">
        <v>0.1</v>
      </c>
      <c r="S356" s="30" t="s">
        <v>158</v>
      </c>
      <c r="T356" s="31">
        <f>VLOOKUP(S356,'75'!$AI$12:$AJ$17,2,FALSE)</f>
        <v>1</v>
      </c>
      <c r="AB356" s="35" t="s">
        <v>1241</v>
      </c>
      <c r="AE356" s="30">
        <v>100</v>
      </c>
      <c r="AF356" s="30">
        <v>4</v>
      </c>
      <c r="AG356" s="30">
        <v>5</v>
      </c>
      <c r="AH356" s="30">
        <v>90</v>
      </c>
      <c r="AI356" s="30">
        <v>0.1</v>
      </c>
      <c r="AJ356" s="30">
        <v>180</v>
      </c>
      <c r="AK356" s="89">
        <f t="shared" si="41"/>
        <v>-88.857145200946292</v>
      </c>
      <c r="AL356" s="89">
        <f t="shared" si="42"/>
        <v>271.14285479905368</v>
      </c>
      <c r="AM356" s="89">
        <f t="shared" si="43"/>
        <v>84.999010214552072</v>
      </c>
      <c r="AN356" s="89">
        <f t="shared" si="44"/>
        <v>1.1428547990537083</v>
      </c>
      <c r="AO356" s="89">
        <f t="shared" si="45"/>
        <v>5.0009897854479277</v>
      </c>
      <c r="AP356" s="75">
        <f t="shared" si="46"/>
        <v>91.14285479905368</v>
      </c>
      <c r="AQ356" s="75">
        <f t="shared" si="47"/>
        <v>5.0009897854479277</v>
      </c>
    </row>
    <row r="357" spans="5:43">
      <c r="E357" s="30">
        <v>56</v>
      </c>
      <c r="F357" s="30">
        <v>2</v>
      </c>
      <c r="G357" s="91" t="str">
        <f t="shared" si="40"/>
        <v>56-2</v>
      </c>
      <c r="H357" s="2">
        <v>6</v>
      </c>
      <c r="I357" s="2">
        <v>15</v>
      </c>
      <c r="J357" s="92" t="str">
        <f>IF(((VLOOKUP($G357,Depth_Lookup!$A$3:$J$561,9,FALSE))-(I357/100))&gt;=0,"Good","Too Long")</f>
        <v>Good</v>
      </c>
      <c r="K357" s="93">
        <f>(VLOOKUP($G357,Depth_Lookup!$A$3:$J$561,10,FALSE))+(H357/100)</f>
        <v>108.515</v>
      </c>
      <c r="L357" s="93">
        <f>(VLOOKUP($G357,Depth_Lookup!$A$3:$J$561,10,FALSE))+(I357/100)</f>
        <v>108.605</v>
      </c>
      <c r="M357" s="34" t="s">
        <v>241</v>
      </c>
      <c r="Q357" s="31" t="e">
        <f>VLOOKUP(P357,'75'!$AT$3:$AU$5,2,FALSE)</f>
        <v>#N/A</v>
      </c>
      <c r="T357" s="31" t="e">
        <f>VLOOKUP(S357,'75'!$AI$12:$AJ$17,2,FALSE)</f>
        <v>#N/A</v>
      </c>
      <c r="AB357" s="35" t="s">
        <v>1242</v>
      </c>
      <c r="AG357" s="30">
        <v>60</v>
      </c>
      <c r="AH357" s="30">
        <v>90</v>
      </c>
      <c r="AI357" s="30">
        <v>2</v>
      </c>
      <c r="AJ357" s="30">
        <v>0</v>
      </c>
      <c r="AK357" s="89">
        <f t="shared" si="41"/>
        <v>-91.155013274046752</v>
      </c>
      <c r="AL357" s="89">
        <f t="shared" si="42"/>
        <v>268.84498672595328</v>
      </c>
      <c r="AM357" s="89">
        <f t="shared" si="43"/>
        <v>29.994958853587555</v>
      </c>
      <c r="AN357" s="89">
        <f t="shared" si="44"/>
        <v>358.84498672595328</v>
      </c>
      <c r="AO357" s="89">
        <f t="shared" si="45"/>
        <v>60.005041146412445</v>
      </c>
      <c r="AP357" s="75">
        <f t="shared" si="46"/>
        <v>88.844986725953277</v>
      </c>
      <c r="AQ357" s="75">
        <f t="shared" si="47"/>
        <v>60.005041146412445</v>
      </c>
    </row>
    <row r="358" spans="5:43" hidden="1">
      <c r="E358" s="30">
        <v>56</v>
      </c>
      <c r="F358" s="30">
        <v>3</v>
      </c>
      <c r="G358" s="91" t="str">
        <f t="shared" si="40"/>
        <v>56-3</v>
      </c>
      <c r="H358" s="2">
        <v>0</v>
      </c>
      <c r="I358" s="2">
        <v>50</v>
      </c>
      <c r="J358" s="92" t="str">
        <f>IF(((VLOOKUP($G358,Depth_Lookup!$A$3:$J$561,9,FALSE))-(I358/100))&gt;=0,"Good","Too Long")</f>
        <v>Good</v>
      </c>
      <c r="K358" s="93">
        <f>(VLOOKUP($G358,Depth_Lookup!$A$3:$J$561,10,FALSE))+(H358/100)</f>
        <v>109.29</v>
      </c>
      <c r="L358" s="93">
        <f>(VLOOKUP($G358,Depth_Lookup!$A$3:$J$561,10,FALSE))+(I358/100)</f>
        <v>109.79</v>
      </c>
      <c r="M358" s="32" t="s">
        <v>242</v>
      </c>
      <c r="O358" s="30" t="s">
        <v>152</v>
      </c>
      <c r="P358" s="30" t="s">
        <v>202</v>
      </c>
      <c r="Q358" s="31">
        <f>VLOOKUP(P358,'75'!$AT$3:$AU$5,2,FALSE)</f>
        <v>1</v>
      </c>
      <c r="R358" s="30">
        <v>0.1</v>
      </c>
      <c r="S358" s="30" t="s">
        <v>159</v>
      </c>
      <c r="T358" s="31">
        <f>VLOOKUP(S358,'75'!$AI$12:$AJ$17,2,FALSE)</f>
        <v>2</v>
      </c>
      <c r="Y358" s="30" t="s">
        <v>1166</v>
      </c>
      <c r="AB358" s="35" t="s">
        <v>1239</v>
      </c>
      <c r="AE358" s="30">
        <v>223</v>
      </c>
      <c r="AF358" s="30">
        <v>51</v>
      </c>
      <c r="AG358" s="30">
        <v>40</v>
      </c>
      <c r="AH358" s="30">
        <v>270</v>
      </c>
      <c r="AI358" s="30">
        <v>42</v>
      </c>
      <c r="AJ358" s="30">
        <v>180</v>
      </c>
      <c r="AK358" s="89">
        <f t="shared" si="41"/>
        <v>42.98159034458746</v>
      </c>
      <c r="AL358" s="89">
        <f t="shared" si="42"/>
        <v>42.98159034458746</v>
      </c>
      <c r="AM358" s="89">
        <f t="shared" si="43"/>
        <v>39.093648460948408</v>
      </c>
      <c r="AN358" s="89">
        <f t="shared" si="44"/>
        <v>132.98159034458746</v>
      </c>
      <c r="AO358" s="89">
        <f t="shared" si="45"/>
        <v>50.906351539051592</v>
      </c>
      <c r="AP358" s="75">
        <f t="shared" si="46"/>
        <v>222.98159034458746</v>
      </c>
      <c r="AQ358" s="75">
        <f t="shared" si="47"/>
        <v>50.906351539051592</v>
      </c>
    </row>
    <row r="359" spans="5:43">
      <c r="E359" s="30">
        <v>56</v>
      </c>
      <c r="F359" s="30">
        <v>3</v>
      </c>
      <c r="G359" s="91" t="str">
        <f t="shared" si="40"/>
        <v>56-3</v>
      </c>
      <c r="H359" s="2">
        <v>32</v>
      </c>
      <c r="I359" s="2">
        <v>33</v>
      </c>
      <c r="J359" s="92" t="str">
        <f>IF(((VLOOKUP($G359,Depth_Lookup!$A$3:$J$561,9,FALSE))-(I359/100))&gt;=0,"Good","Too Long")</f>
        <v>Good</v>
      </c>
      <c r="K359" s="93">
        <f>(VLOOKUP($G359,Depth_Lookup!$A$3:$J$561,10,FALSE))+(H359/100)</f>
        <v>109.61</v>
      </c>
      <c r="L359" s="93">
        <f>(VLOOKUP($G359,Depth_Lookup!$A$3:$J$561,10,FALSE))+(I359/100)</f>
        <v>109.62</v>
      </c>
      <c r="M359" s="34" t="s">
        <v>241</v>
      </c>
      <c r="Q359" s="31" t="e">
        <f>VLOOKUP(P359,'75'!$AT$3:$AU$5,2,FALSE)</f>
        <v>#N/A</v>
      </c>
      <c r="T359" s="31" t="e">
        <f>VLOOKUP(S359,'75'!$AI$12:$AJ$17,2,FALSE)</f>
        <v>#N/A</v>
      </c>
      <c r="Y359" s="30" t="s">
        <v>1209</v>
      </c>
      <c r="AB359" s="35" t="s">
        <v>1240</v>
      </c>
      <c r="AE359" s="30">
        <v>129</v>
      </c>
      <c r="AF359" s="30">
        <v>13</v>
      </c>
      <c r="AG359" s="30">
        <v>10</v>
      </c>
      <c r="AH359" s="30">
        <v>90</v>
      </c>
      <c r="AI359" s="30">
        <v>8</v>
      </c>
      <c r="AJ359" s="30">
        <v>180</v>
      </c>
      <c r="AK359" s="89">
        <f t="shared" si="41"/>
        <v>-51.443518984405614</v>
      </c>
      <c r="AL359" s="89">
        <f t="shared" si="42"/>
        <v>308.55648101559439</v>
      </c>
      <c r="AM359" s="89">
        <f t="shared" si="43"/>
        <v>77.293236894201456</v>
      </c>
      <c r="AN359" s="89">
        <f t="shared" si="44"/>
        <v>38.556481015594386</v>
      </c>
      <c r="AO359" s="89">
        <f t="shared" si="45"/>
        <v>12.706763105798544</v>
      </c>
      <c r="AP359" s="75">
        <f t="shared" si="46"/>
        <v>128.55648101559439</v>
      </c>
      <c r="AQ359" s="75">
        <f t="shared" si="47"/>
        <v>12.706763105798544</v>
      </c>
    </row>
    <row r="360" spans="5:43" hidden="1">
      <c r="E360" s="30">
        <v>56</v>
      </c>
      <c r="F360" s="30">
        <v>4</v>
      </c>
      <c r="G360" s="91" t="str">
        <f t="shared" si="40"/>
        <v>56-4</v>
      </c>
      <c r="H360" s="2">
        <v>20</v>
      </c>
      <c r="I360" s="2">
        <v>66</v>
      </c>
      <c r="J360" s="92" t="str">
        <f>IF(((VLOOKUP($G360,Depth_Lookup!$A$3:$J$561,9,FALSE))-(I360/100))&gt;=0,"Good","Too Long")</f>
        <v>Good</v>
      </c>
      <c r="K360" s="93">
        <f>(VLOOKUP($G360,Depth_Lookup!$A$3:$J$561,10,FALSE))+(H360/100)</f>
        <v>110.27</v>
      </c>
      <c r="L360" s="93">
        <f>(VLOOKUP($G360,Depth_Lookup!$A$3:$J$561,10,FALSE))+(I360/100)</f>
        <v>110.72999999999999</v>
      </c>
      <c r="M360" s="34" t="s">
        <v>241</v>
      </c>
      <c r="Q360" s="31" t="e">
        <f>VLOOKUP(P360,'75'!$AT$3:$AU$5,2,FALSE)</f>
        <v>#N/A</v>
      </c>
      <c r="R360" s="30">
        <v>0.1</v>
      </c>
      <c r="S360" s="30" t="s">
        <v>158</v>
      </c>
      <c r="T360" s="31">
        <f>VLOOKUP(S360,'75'!$AI$12:$AJ$17,2,FALSE)</f>
        <v>1</v>
      </c>
      <c r="AB360" s="35" t="s">
        <v>1238</v>
      </c>
      <c r="AE360" s="30">
        <v>273</v>
      </c>
      <c r="AF360" s="30">
        <v>65</v>
      </c>
      <c r="AG360" s="30">
        <v>65</v>
      </c>
      <c r="AH360" s="30">
        <v>270</v>
      </c>
      <c r="AI360" s="30">
        <v>7</v>
      </c>
      <c r="AJ360" s="30">
        <v>0</v>
      </c>
      <c r="AK360" s="89">
        <f t="shared" si="41"/>
        <v>93.276914043687327</v>
      </c>
      <c r="AL360" s="89">
        <f t="shared" si="42"/>
        <v>93.276914043687327</v>
      </c>
      <c r="AM360" s="89">
        <f t="shared" si="43"/>
        <v>24.964106992761007</v>
      </c>
      <c r="AN360" s="89">
        <f t="shared" si="44"/>
        <v>183.27691404368733</v>
      </c>
      <c r="AO360" s="89">
        <f t="shared" si="45"/>
        <v>65.035893007238997</v>
      </c>
      <c r="AP360" s="75">
        <f t="shared" si="46"/>
        <v>273.27691404368733</v>
      </c>
      <c r="AQ360" s="75">
        <f t="shared" si="47"/>
        <v>65.035893007238997</v>
      </c>
    </row>
    <row r="361" spans="5:43">
      <c r="E361" s="30">
        <v>56</v>
      </c>
      <c r="F361" s="30">
        <v>4</v>
      </c>
      <c r="G361" s="91" t="str">
        <f t="shared" si="40"/>
        <v>56-4</v>
      </c>
      <c r="H361" s="2">
        <v>59</v>
      </c>
      <c r="I361" s="2">
        <v>61</v>
      </c>
      <c r="J361" s="92" t="str">
        <f>IF(((VLOOKUP($G361,Depth_Lookup!$A$3:$J$561,9,FALSE))-(I361/100))&gt;=0,"Good","Too Long")</f>
        <v>Good</v>
      </c>
      <c r="K361" s="93">
        <f>(VLOOKUP($G361,Depth_Lookup!$A$3:$J$561,10,FALSE))+(H361/100)</f>
        <v>110.66</v>
      </c>
      <c r="L361" s="93">
        <f>(VLOOKUP($G361,Depth_Lookup!$A$3:$J$561,10,FALSE))+(I361/100)</f>
        <v>110.67999999999999</v>
      </c>
      <c r="M361" s="34" t="s">
        <v>246</v>
      </c>
      <c r="Q361" s="31" t="e">
        <f>VLOOKUP(P361,'75'!$AT$3:$AU$5,2,FALSE)</f>
        <v>#N/A</v>
      </c>
      <c r="T361" s="31" t="e">
        <f>VLOOKUP(S361,'75'!$AI$12:$AJ$17,2,FALSE)</f>
        <v>#N/A</v>
      </c>
      <c r="AB361" s="35" t="s">
        <v>1243</v>
      </c>
      <c r="AG361" s="30">
        <v>20</v>
      </c>
      <c r="AH361" s="30">
        <v>90</v>
      </c>
      <c r="AI361" s="30">
        <v>15</v>
      </c>
      <c r="AJ361" s="30">
        <v>0</v>
      </c>
      <c r="AK361" s="89">
        <f t="shared" si="41"/>
        <v>-126.3599191093865</v>
      </c>
      <c r="AL361" s="89">
        <f t="shared" si="42"/>
        <v>233.64008089061349</v>
      </c>
      <c r="AM361" s="89">
        <f t="shared" si="43"/>
        <v>65.678763101352686</v>
      </c>
      <c r="AN361" s="89">
        <f t="shared" si="44"/>
        <v>323.64008089061349</v>
      </c>
      <c r="AO361" s="89">
        <f t="shared" si="45"/>
        <v>24.321236898647314</v>
      </c>
      <c r="AP361" s="75">
        <f t="shared" si="46"/>
        <v>53.64008089061349</v>
      </c>
      <c r="AQ361" s="75">
        <f t="shared" si="47"/>
        <v>24.321236898647314</v>
      </c>
    </row>
    <row r="362" spans="5:43" hidden="1">
      <c r="E362" s="30">
        <v>57</v>
      </c>
      <c r="F362" s="30">
        <v>1</v>
      </c>
      <c r="G362" s="91" t="str">
        <f t="shared" si="40"/>
        <v>57-1</v>
      </c>
      <c r="H362" s="2">
        <v>20</v>
      </c>
      <c r="I362" s="2">
        <v>62</v>
      </c>
      <c r="J362" s="92" t="str">
        <f>IF(((VLOOKUP($G362,Depth_Lookup!$A$3:$J$561,9,FALSE))-(I362/100))&gt;=0,"Good","Too Long")</f>
        <v>Good</v>
      </c>
      <c r="K362" s="93">
        <f>(VLOOKUP($G362,Depth_Lookup!$A$3:$J$561,10,FALSE))+(H362/100)</f>
        <v>110.8</v>
      </c>
      <c r="L362" s="93">
        <f>(VLOOKUP($G362,Depth_Lookup!$A$3:$J$561,10,FALSE))+(I362/100)</f>
        <v>111.22</v>
      </c>
      <c r="M362" s="34" t="s">
        <v>241</v>
      </c>
      <c r="Q362" s="31" t="e">
        <f>VLOOKUP(P362,'75'!$AT$3:$AU$5,2,FALSE)</f>
        <v>#N/A</v>
      </c>
      <c r="R362" s="30">
        <v>0.1</v>
      </c>
      <c r="S362" s="30" t="s">
        <v>158</v>
      </c>
      <c r="T362" s="31">
        <f>VLOOKUP(S362,'75'!$AI$12:$AJ$17,2,FALSE)</f>
        <v>1</v>
      </c>
      <c r="Y362" s="30" t="s">
        <v>1166</v>
      </c>
      <c r="AB362" s="35" t="s">
        <v>1238</v>
      </c>
      <c r="AE362" s="30">
        <v>202</v>
      </c>
      <c r="AF362" s="30">
        <v>62</v>
      </c>
      <c r="AG362" s="30">
        <v>35</v>
      </c>
      <c r="AH362" s="30">
        <v>270</v>
      </c>
      <c r="AI362" s="30">
        <v>60</v>
      </c>
      <c r="AJ362" s="30">
        <v>180</v>
      </c>
      <c r="AK362" s="89">
        <f t="shared" si="41"/>
        <v>22.011760480830389</v>
      </c>
      <c r="AL362" s="89">
        <f t="shared" si="42"/>
        <v>22.011760480830389</v>
      </c>
      <c r="AM362" s="89">
        <f t="shared" si="43"/>
        <v>28.158604270788747</v>
      </c>
      <c r="AN362" s="89">
        <f t="shared" si="44"/>
        <v>112.01176048083039</v>
      </c>
      <c r="AO362" s="89">
        <f t="shared" si="45"/>
        <v>61.841395729211257</v>
      </c>
      <c r="AP362" s="75">
        <f t="shared" si="46"/>
        <v>202.01176048083039</v>
      </c>
      <c r="AQ362" s="75">
        <f t="shared" si="47"/>
        <v>61.841395729211257</v>
      </c>
    </row>
    <row r="363" spans="5:43">
      <c r="E363" s="30">
        <v>57</v>
      </c>
      <c r="F363" s="30">
        <v>1</v>
      </c>
      <c r="G363" s="91" t="str">
        <f t="shared" si="40"/>
        <v>57-1</v>
      </c>
      <c r="H363" s="2">
        <v>49</v>
      </c>
      <c r="I363" s="2">
        <v>61</v>
      </c>
      <c r="J363" s="92" t="str">
        <f>IF(((VLOOKUP($G363,Depth_Lookup!$A$3:$J$561,9,FALSE))-(I363/100))&gt;=0,"Good","Too Long")</f>
        <v>Good</v>
      </c>
      <c r="K363" s="93">
        <f>(VLOOKUP($G363,Depth_Lookup!$A$3:$J$561,10,FALSE))+(H363/100)</f>
        <v>111.08999999999999</v>
      </c>
      <c r="L363" s="93">
        <f>(VLOOKUP($G363,Depth_Lookup!$A$3:$J$561,10,FALSE))+(I363/100)</f>
        <v>111.21</v>
      </c>
      <c r="M363" s="34" t="s">
        <v>241</v>
      </c>
      <c r="Q363" s="31" t="e">
        <f>VLOOKUP(P363,'75'!$AT$3:$AU$5,2,FALSE)</f>
        <v>#N/A</v>
      </c>
      <c r="T363" s="31" t="e">
        <f>VLOOKUP(S363,'75'!$AI$12:$AJ$17,2,FALSE)</f>
        <v>#N/A</v>
      </c>
      <c r="AB363" s="35" t="s">
        <v>1240</v>
      </c>
      <c r="AG363" s="30">
        <v>52</v>
      </c>
      <c r="AH363" s="30">
        <v>270</v>
      </c>
      <c r="AI363" s="30">
        <v>55</v>
      </c>
      <c r="AJ363" s="30">
        <v>180</v>
      </c>
      <c r="AK363" s="89">
        <f t="shared" si="41"/>
        <v>41.867482826423725</v>
      </c>
      <c r="AL363" s="89">
        <f t="shared" si="42"/>
        <v>41.867482826423725</v>
      </c>
      <c r="AM363" s="89">
        <f t="shared" si="43"/>
        <v>27.539241844723851</v>
      </c>
      <c r="AN363" s="89">
        <f t="shared" si="44"/>
        <v>131.86748282642372</v>
      </c>
      <c r="AO363" s="89">
        <f t="shared" si="45"/>
        <v>62.460758155276153</v>
      </c>
      <c r="AP363" s="75">
        <f t="shared" si="46"/>
        <v>221.86748282642372</v>
      </c>
      <c r="AQ363" s="75">
        <f t="shared" si="47"/>
        <v>62.460758155276153</v>
      </c>
    </row>
    <row r="364" spans="5:43" hidden="1">
      <c r="E364" s="30">
        <v>57</v>
      </c>
      <c r="F364" s="30">
        <v>2</v>
      </c>
      <c r="G364" s="91" t="str">
        <f t="shared" si="40"/>
        <v>57-2</v>
      </c>
      <c r="H364" s="2">
        <v>34</v>
      </c>
      <c r="I364" s="2">
        <v>36</v>
      </c>
      <c r="J364" s="92" t="str">
        <f>IF(((VLOOKUP($G364,Depth_Lookup!$A$3:$J$561,9,FALSE))-(I364/100))&gt;=0,"Good","Too Long")</f>
        <v>Good</v>
      </c>
      <c r="K364" s="93">
        <f>(VLOOKUP($G364,Depth_Lookup!$A$3:$J$561,10,FALSE))+(H364/100)</f>
        <v>111.79</v>
      </c>
      <c r="L364" s="93">
        <f>(VLOOKUP($G364,Depth_Lookup!$A$3:$J$561,10,FALSE))+(I364/100)</f>
        <v>111.81</v>
      </c>
      <c r="M364" s="34" t="s">
        <v>241</v>
      </c>
      <c r="Q364" s="31" t="e">
        <f>VLOOKUP(P364,'75'!$AT$3:$AU$5,2,FALSE)</f>
        <v>#N/A</v>
      </c>
      <c r="R364" s="30">
        <v>0.1</v>
      </c>
      <c r="S364" s="30" t="s">
        <v>158</v>
      </c>
      <c r="T364" s="31">
        <f>VLOOKUP(S364,'75'!$AI$12:$AJ$17,2,FALSE)</f>
        <v>1</v>
      </c>
      <c r="Y364" s="30" t="s">
        <v>1166</v>
      </c>
      <c r="AB364" s="35" t="s">
        <v>1185</v>
      </c>
      <c r="AE364" s="30">
        <v>292</v>
      </c>
      <c r="AF364" s="30">
        <v>13</v>
      </c>
      <c r="AG364" s="30">
        <v>12</v>
      </c>
      <c r="AH364" s="30">
        <v>270</v>
      </c>
      <c r="AI364" s="30">
        <v>5</v>
      </c>
      <c r="AJ364" s="30">
        <v>0</v>
      </c>
      <c r="AK364" s="89">
        <f t="shared" si="41"/>
        <v>112.37215393486088</v>
      </c>
      <c r="AL364" s="89">
        <f t="shared" si="42"/>
        <v>112.37215393486088</v>
      </c>
      <c r="AM364" s="89">
        <f t="shared" si="43"/>
        <v>77.05497976736892</v>
      </c>
      <c r="AN364" s="89">
        <f t="shared" si="44"/>
        <v>202.37215393486088</v>
      </c>
      <c r="AO364" s="89">
        <f t="shared" si="45"/>
        <v>12.94502023263108</v>
      </c>
      <c r="AP364" s="75">
        <f t="shared" si="46"/>
        <v>292.37215393486088</v>
      </c>
      <c r="AQ364" s="75">
        <f t="shared" si="47"/>
        <v>12.94502023263108</v>
      </c>
    </row>
    <row r="365" spans="5:43" hidden="1">
      <c r="E365" s="30">
        <v>57</v>
      </c>
      <c r="F365" s="30">
        <v>2</v>
      </c>
      <c r="G365" s="91" t="str">
        <f t="shared" si="40"/>
        <v>57-2</v>
      </c>
      <c r="H365" s="2">
        <v>49</v>
      </c>
      <c r="I365" s="2">
        <v>80</v>
      </c>
      <c r="J365" s="92" t="str">
        <f>IF(((VLOOKUP($G365,Depth_Lookup!$A$3:$J$561,9,FALSE))-(I365/100))&gt;=0,"Good","Too Long")</f>
        <v>Good</v>
      </c>
      <c r="K365" s="93">
        <f>(VLOOKUP($G365,Depth_Lookup!$A$3:$J$561,10,FALSE))+(H365/100)</f>
        <v>111.94</v>
      </c>
      <c r="L365" s="93">
        <f>(VLOOKUP($G365,Depth_Lookup!$A$3:$J$561,10,FALSE))+(I365/100)</f>
        <v>112.25</v>
      </c>
      <c r="M365" s="34" t="s">
        <v>242</v>
      </c>
      <c r="O365" s="30" t="s">
        <v>152</v>
      </c>
      <c r="P365" s="30" t="s">
        <v>202</v>
      </c>
      <c r="Q365" s="31">
        <f>VLOOKUP(P365,'75'!$AT$3:$AU$5,2,FALSE)</f>
        <v>1</v>
      </c>
      <c r="R365" s="30">
        <v>0.1</v>
      </c>
      <c r="S365" s="30" t="s">
        <v>159</v>
      </c>
      <c r="T365" s="31">
        <f>VLOOKUP(S365,'75'!$AI$12:$AJ$17,2,FALSE)</f>
        <v>2</v>
      </c>
      <c r="AB365" s="35" t="s">
        <v>1244</v>
      </c>
      <c r="AK365" s="89" t="e">
        <f t="shared" si="41"/>
        <v>#DIV/0!</v>
      </c>
      <c r="AL365" s="89" t="e">
        <f t="shared" si="42"/>
        <v>#DIV/0!</v>
      </c>
      <c r="AM365" s="89" t="e">
        <f t="shared" si="43"/>
        <v>#DIV/0!</v>
      </c>
      <c r="AN365" s="89" t="e">
        <f t="shared" si="44"/>
        <v>#DIV/0!</v>
      </c>
      <c r="AO365" s="89" t="e">
        <f t="shared" si="45"/>
        <v>#DIV/0!</v>
      </c>
      <c r="AP365" s="75" t="e">
        <f t="shared" si="46"/>
        <v>#DIV/0!</v>
      </c>
      <c r="AQ365" s="75" t="e">
        <f t="shared" si="47"/>
        <v>#DIV/0!</v>
      </c>
    </row>
    <row r="366" spans="5:43" hidden="1">
      <c r="E366" s="30">
        <v>57</v>
      </c>
      <c r="F366" s="30">
        <v>3</v>
      </c>
      <c r="G366" s="91" t="str">
        <f t="shared" si="40"/>
        <v>57-3</v>
      </c>
      <c r="H366" s="2">
        <v>0</v>
      </c>
      <c r="I366" s="2">
        <v>6</v>
      </c>
      <c r="J366" s="92" t="str">
        <f>IF(((VLOOKUP($G366,Depth_Lookup!$A$3:$J$561,9,FALSE))-(I366/100))&gt;=0,"Good","Too Long")</f>
        <v>Good</v>
      </c>
      <c r="K366" s="93">
        <f>(VLOOKUP($G366,Depth_Lookup!$A$3:$J$561,10,FALSE))+(H366/100)</f>
        <v>112.255</v>
      </c>
      <c r="L366" s="93">
        <f>(VLOOKUP($G366,Depth_Lookup!$A$3:$J$561,10,FALSE))+(I366/100)</f>
        <v>112.315</v>
      </c>
      <c r="M366" s="34" t="s">
        <v>241</v>
      </c>
      <c r="Q366" s="31" t="e">
        <f>VLOOKUP(P366,'75'!$AT$3:$AU$5,2,FALSE)</f>
        <v>#N/A</v>
      </c>
      <c r="R366" s="30">
        <v>0.1</v>
      </c>
      <c r="S366" s="30" t="s">
        <v>158</v>
      </c>
      <c r="T366" s="31">
        <f>VLOOKUP(S366,'75'!$AI$12:$AJ$17,2,FALSE)</f>
        <v>1</v>
      </c>
      <c r="Y366" s="30" t="s">
        <v>1209</v>
      </c>
      <c r="AB366" s="35" t="s">
        <v>1185</v>
      </c>
      <c r="AE366" s="30">
        <v>88</v>
      </c>
      <c r="AF366" s="30">
        <v>45</v>
      </c>
      <c r="AG366" s="30">
        <v>45</v>
      </c>
      <c r="AH366" s="30">
        <v>90</v>
      </c>
      <c r="AI366" s="30">
        <v>2</v>
      </c>
      <c r="AJ366" s="30">
        <v>0</v>
      </c>
      <c r="AK366" s="89">
        <f t="shared" si="41"/>
        <v>-92</v>
      </c>
      <c r="AL366" s="89">
        <f t="shared" si="42"/>
        <v>268</v>
      </c>
      <c r="AM366" s="89">
        <f t="shared" si="43"/>
        <v>44.982543163023692</v>
      </c>
      <c r="AN366" s="89">
        <f t="shared" si="44"/>
        <v>358</v>
      </c>
      <c r="AO366" s="89">
        <f t="shared" si="45"/>
        <v>45.017456836976308</v>
      </c>
      <c r="AP366" s="75">
        <f t="shared" si="46"/>
        <v>88</v>
      </c>
      <c r="AQ366" s="75">
        <f t="shared" si="47"/>
        <v>45.017456836976308</v>
      </c>
    </row>
    <row r="367" spans="5:43" hidden="1">
      <c r="E367" s="30">
        <v>57</v>
      </c>
      <c r="F367" s="30">
        <v>4</v>
      </c>
      <c r="G367" s="91" t="str">
        <f t="shared" si="40"/>
        <v>57-4</v>
      </c>
      <c r="H367" s="2">
        <v>0</v>
      </c>
      <c r="I367" s="2">
        <v>12</v>
      </c>
      <c r="J367" s="92" t="str">
        <f>IF(((VLOOKUP($G367,Depth_Lookup!$A$3:$J$561,9,FALSE))-(I367/100))&gt;=0,"Good","Too Long")</f>
        <v>Good</v>
      </c>
      <c r="K367" s="93">
        <f>(VLOOKUP($G367,Depth_Lookup!$A$3:$J$561,10,FALSE))+(H367/100)</f>
        <v>113.15</v>
      </c>
      <c r="L367" s="93">
        <f>(VLOOKUP($G367,Depth_Lookup!$A$3:$J$561,10,FALSE))+(I367/100)</f>
        <v>113.27000000000001</v>
      </c>
      <c r="M367" s="34" t="s">
        <v>242</v>
      </c>
      <c r="O367" s="30" t="s">
        <v>152</v>
      </c>
      <c r="P367" s="30" t="s">
        <v>202</v>
      </c>
      <c r="Q367" s="31">
        <f>VLOOKUP(P367,'75'!$AT$3:$AU$5,2,FALSE)</f>
        <v>1</v>
      </c>
      <c r="R367" s="30">
        <v>12</v>
      </c>
      <c r="S367" s="30" t="s">
        <v>159</v>
      </c>
      <c r="T367" s="31">
        <f>VLOOKUP(S367,'75'!$AI$12:$AJ$17,2,FALSE)</f>
        <v>2</v>
      </c>
      <c r="AB367" s="35" t="s">
        <v>1245</v>
      </c>
      <c r="AK367" s="89" t="e">
        <f t="shared" si="41"/>
        <v>#DIV/0!</v>
      </c>
      <c r="AL367" s="89" t="e">
        <f t="shared" si="42"/>
        <v>#DIV/0!</v>
      </c>
      <c r="AM367" s="89" t="e">
        <f t="shared" si="43"/>
        <v>#DIV/0!</v>
      </c>
      <c r="AN367" s="89" t="e">
        <f t="shared" si="44"/>
        <v>#DIV/0!</v>
      </c>
      <c r="AO367" s="89" t="e">
        <f t="shared" si="45"/>
        <v>#DIV/0!</v>
      </c>
      <c r="AP367" s="75" t="e">
        <f t="shared" si="46"/>
        <v>#DIV/0!</v>
      </c>
      <c r="AQ367" s="75" t="e">
        <f t="shared" si="47"/>
        <v>#DIV/0!</v>
      </c>
    </row>
    <row r="368" spans="5:43" hidden="1">
      <c r="E368" s="30">
        <v>58</v>
      </c>
      <c r="F368" s="30">
        <v>1</v>
      </c>
      <c r="G368" s="91" t="str">
        <f t="shared" si="40"/>
        <v>58-1</v>
      </c>
      <c r="H368" s="2">
        <v>47</v>
      </c>
      <c r="I368" s="2">
        <v>50</v>
      </c>
      <c r="J368" s="92" t="str">
        <f>IF(((VLOOKUP($G368,Depth_Lookup!$A$3:$J$561,9,FALSE))-(I368/100))&gt;=0,"Good","Too Long")</f>
        <v>Good</v>
      </c>
      <c r="K368" s="93">
        <f>(VLOOKUP($G368,Depth_Lookup!$A$3:$J$561,10,FALSE))+(H368/100)</f>
        <v>114.07</v>
      </c>
      <c r="L368" s="93">
        <f>(VLOOKUP($G368,Depth_Lookup!$A$3:$J$561,10,FALSE))+(I368/100)</f>
        <v>114.1</v>
      </c>
      <c r="M368" s="34" t="s">
        <v>246</v>
      </c>
      <c r="Q368" s="31" t="e">
        <f>VLOOKUP(P368,'75'!$AT$3:$AU$5,2,FALSE)</f>
        <v>#N/A</v>
      </c>
      <c r="R368" s="30">
        <v>0.1</v>
      </c>
      <c r="S368" s="30" t="s">
        <v>158</v>
      </c>
      <c r="T368" s="31">
        <f>VLOOKUP(S368,'75'!$AI$12:$AJ$17,2,FALSE)</f>
        <v>1</v>
      </c>
      <c r="AB368" s="35" t="s">
        <v>1246</v>
      </c>
      <c r="AG368" s="30">
        <v>25</v>
      </c>
      <c r="AH368" s="30">
        <v>90</v>
      </c>
      <c r="AI368" s="30">
        <v>55</v>
      </c>
      <c r="AJ368" s="30">
        <v>0</v>
      </c>
      <c r="AK368" s="89">
        <f t="shared" si="41"/>
        <v>-161.91751116596504</v>
      </c>
      <c r="AL368" s="89">
        <f t="shared" si="42"/>
        <v>198.08248883403496</v>
      </c>
      <c r="AM368" s="89">
        <f t="shared" si="43"/>
        <v>33.648718064266255</v>
      </c>
      <c r="AN368" s="89">
        <f t="shared" si="44"/>
        <v>288.08248883403496</v>
      </c>
      <c r="AO368" s="89">
        <f t="shared" si="45"/>
        <v>56.351281935733745</v>
      </c>
      <c r="AP368" s="75">
        <f t="shared" si="46"/>
        <v>18.082488834034962</v>
      </c>
      <c r="AQ368" s="75">
        <f t="shared" si="47"/>
        <v>56.351281935733745</v>
      </c>
    </row>
    <row r="369" spans="5:43" hidden="1">
      <c r="E369" s="30">
        <v>58</v>
      </c>
      <c r="F369" s="30">
        <v>2</v>
      </c>
      <c r="G369" s="91" t="str">
        <f t="shared" si="40"/>
        <v>58-2</v>
      </c>
      <c r="H369" s="2">
        <v>27</v>
      </c>
      <c r="I369" s="2">
        <v>28</v>
      </c>
      <c r="J369" s="92" t="str">
        <f>IF(((VLOOKUP($G369,Depth_Lookup!$A$3:$J$561,9,FALSE))-(I369/100))&gt;=0,"Good","Too Long")</f>
        <v>Good</v>
      </c>
      <c r="K369" s="93">
        <f>(VLOOKUP($G369,Depth_Lookup!$A$3:$J$561,10,FALSE))+(H369/100)</f>
        <v>114.69</v>
      </c>
      <c r="L369" s="93">
        <f>(VLOOKUP($G369,Depth_Lookup!$A$3:$J$561,10,FALSE))+(I369/100)</f>
        <v>114.7</v>
      </c>
      <c r="M369" s="34" t="s">
        <v>246</v>
      </c>
      <c r="Q369" s="31" t="e">
        <f>VLOOKUP(P369,'75'!$AT$3:$AU$5,2,FALSE)</f>
        <v>#N/A</v>
      </c>
      <c r="R369" s="30">
        <v>0.1</v>
      </c>
      <c r="S369" s="30" t="s">
        <v>158</v>
      </c>
      <c r="T369" s="31">
        <f>VLOOKUP(S369,'75'!$AI$12:$AJ$17,2,FALSE)</f>
        <v>1</v>
      </c>
      <c r="AB369" s="35" t="s">
        <v>1219</v>
      </c>
      <c r="AG369" s="30">
        <v>2</v>
      </c>
      <c r="AH369" s="30">
        <v>90</v>
      </c>
      <c r="AI369" s="30">
        <v>60</v>
      </c>
      <c r="AJ369" s="30">
        <v>0</v>
      </c>
      <c r="AK369" s="89">
        <f t="shared" si="41"/>
        <v>-178.84498672595325</v>
      </c>
      <c r="AL369" s="89">
        <f t="shared" si="42"/>
        <v>181.15501327404675</v>
      </c>
      <c r="AM369" s="89">
        <f t="shared" si="43"/>
        <v>29.994958853587544</v>
      </c>
      <c r="AN369" s="89">
        <f t="shared" si="44"/>
        <v>271.15501327404672</v>
      </c>
      <c r="AO369" s="89">
        <f t="shared" si="45"/>
        <v>60.005041146412452</v>
      </c>
      <c r="AP369" s="75">
        <f t="shared" si="46"/>
        <v>1.1550132740467518</v>
      </c>
      <c r="AQ369" s="75">
        <f t="shared" si="47"/>
        <v>60.005041146412452</v>
      </c>
    </row>
    <row r="370" spans="5:43">
      <c r="E370" s="30">
        <v>58</v>
      </c>
      <c r="F370" s="30">
        <v>3</v>
      </c>
      <c r="G370" s="91" t="str">
        <f t="shared" si="40"/>
        <v>58-3</v>
      </c>
      <c r="H370" s="2">
        <v>11</v>
      </c>
      <c r="I370" s="2">
        <v>13</v>
      </c>
      <c r="J370" s="92" t="str">
        <f>IF(((VLOOKUP($G370,Depth_Lookup!$A$3:$J$561,9,FALSE))-(I370/100))&gt;=0,"Good","Too Long")</f>
        <v>Good</v>
      </c>
      <c r="K370" s="93">
        <f>(VLOOKUP($G370,Depth_Lookup!$A$3:$J$561,10,FALSE))+(H370/100)</f>
        <v>115.36</v>
      </c>
      <c r="L370" s="93">
        <f>(VLOOKUP($G370,Depth_Lookup!$A$3:$J$561,10,FALSE))+(I370/100)</f>
        <v>115.38</v>
      </c>
      <c r="M370" s="34" t="s">
        <v>246</v>
      </c>
      <c r="Q370" s="31" t="e">
        <f>VLOOKUP(P370,'75'!$AT$3:$AU$5,2,FALSE)</f>
        <v>#N/A</v>
      </c>
      <c r="T370" s="31" t="e">
        <f>VLOOKUP(S370,'75'!$AI$12:$AJ$17,2,FALSE)</f>
        <v>#N/A</v>
      </c>
      <c r="AB370" s="35" t="s">
        <v>1262</v>
      </c>
      <c r="AK370" s="89" t="e">
        <f t="shared" si="41"/>
        <v>#DIV/0!</v>
      </c>
      <c r="AL370" s="89" t="e">
        <f t="shared" si="42"/>
        <v>#DIV/0!</v>
      </c>
      <c r="AM370" s="89" t="e">
        <f t="shared" si="43"/>
        <v>#DIV/0!</v>
      </c>
      <c r="AN370" s="89" t="e">
        <f t="shared" si="44"/>
        <v>#DIV/0!</v>
      </c>
      <c r="AO370" s="89" t="e">
        <f t="shared" si="45"/>
        <v>#DIV/0!</v>
      </c>
      <c r="AP370" s="75" t="e">
        <f t="shared" si="46"/>
        <v>#DIV/0!</v>
      </c>
      <c r="AQ370" s="75" t="e">
        <f t="shared" si="47"/>
        <v>#DIV/0!</v>
      </c>
    </row>
    <row r="371" spans="5:43" hidden="1">
      <c r="E371" s="30">
        <v>58</v>
      </c>
      <c r="F371" s="30">
        <v>3</v>
      </c>
      <c r="G371" s="91" t="str">
        <f t="shared" si="40"/>
        <v>58-3</v>
      </c>
      <c r="H371" s="2">
        <v>21</v>
      </c>
      <c r="I371" s="2">
        <v>32</v>
      </c>
      <c r="J371" s="92" t="str">
        <f>IF(((VLOOKUP($G371,Depth_Lookup!$A$3:$J$561,9,FALSE))-(I371/100))&gt;=0,"Good","Too Long")</f>
        <v>Good</v>
      </c>
      <c r="K371" s="93">
        <f>(VLOOKUP($G371,Depth_Lookup!$A$3:$J$561,10,FALSE))+(H371/100)</f>
        <v>115.46</v>
      </c>
      <c r="L371" s="93">
        <f>(VLOOKUP($G371,Depth_Lookup!$A$3:$J$561,10,FALSE))+(I371/100)</f>
        <v>115.57</v>
      </c>
      <c r="M371" s="34" t="s">
        <v>246</v>
      </c>
      <c r="Q371" s="31" t="e">
        <f>VLOOKUP(P371,'75'!$AT$3:$AU$5,2,FALSE)</f>
        <v>#N/A</v>
      </c>
      <c r="R371" s="30">
        <v>0.1</v>
      </c>
      <c r="S371" s="30" t="s">
        <v>158</v>
      </c>
      <c r="T371" s="31">
        <f>VLOOKUP(S371,'75'!$AI$12:$AJ$17,2,FALSE)</f>
        <v>1</v>
      </c>
      <c r="AB371" s="35" t="s">
        <v>1219</v>
      </c>
      <c r="AG371" s="30">
        <v>65</v>
      </c>
      <c r="AH371" s="30">
        <v>270</v>
      </c>
      <c r="AI371" s="30">
        <v>60</v>
      </c>
      <c r="AJ371" s="30">
        <v>180</v>
      </c>
      <c r="AK371" s="89">
        <f t="shared" si="41"/>
        <v>51.073280010163955</v>
      </c>
      <c r="AL371" s="89">
        <f t="shared" si="42"/>
        <v>51.073280010163955</v>
      </c>
      <c r="AM371" s="89">
        <f t="shared" si="43"/>
        <v>19.938955976546147</v>
      </c>
      <c r="AN371" s="89">
        <f t="shared" si="44"/>
        <v>141.07328001016396</v>
      </c>
      <c r="AO371" s="89">
        <f t="shared" si="45"/>
        <v>70.06104402345386</v>
      </c>
      <c r="AP371" s="75">
        <f t="shared" si="46"/>
        <v>231.07328001016396</v>
      </c>
      <c r="AQ371" s="75">
        <f t="shared" si="47"/>
        <v>70.06104402345386</v>
      </c>
    </row>
    <row r="372" spans="5:43" hidden="1">
      <c r="E372" s="30">
        <v>58</v>
      </c>
      <c r="F372" s="30">
        <v>3</v>
      </c>
      <c r="G372" s="91" t="str">
        <f t="shared" si="40"/>
        <v>58-3</v>
      </c>
      <c r="H372" s="2">
        <v>55</v>
      </c>
      <c r="I372" s="2">
        <v>70</v>
      </c>
      <c r="J372" s="92" t="str">
        <f>IF(((VLOOKUP($G372,Depth_Lookup!$A$3:$J$561,9,FALSE))-(I372/100))&gt;=0,"Good","Too Long")</f>
        <v>Good</v>
      </c>
      <c r="K372" s="93">
        <f>(VLOOKUP($G372,Depth_Lookup!$A$3:$J$561,10,FALSE))+(H372/100)</f>
        <v>115.8</v>
      </c>
      <c r="L372" s="93">
        <f>(VLOOKUP($G372,Depth_Lookup!$A$3:$J$561,10,FALSE))+(I372/100)</f>
        <v>115.95</v>
      </c>
      <c r="M372" s="34" t="s">
        <v>242</v>
      </c>
      <c r="Q372" s="31" t="e">
        <f>VLOOKUP(P372,'75'!$AT$3:$AU$5,2,FALSE)</f>
        <v>#N/A</v>
      </c>
      <c r="R372" s="30">
        <v>0.1</v>
      </c>
      <c r="S372" s="30" t="s">
        <v>158</v>
      </c>
      <c r="T372" s="31">
        <f>VLOOKUP(S372,'75'!$AI$12:$AJ$17,2,FALSE)</f>
        <v>1</v>
      </c>
      <c r="Y372" s="30" t="s">
        <v>1166</v>
      </c>
      <c r="AB372" s="35" t="s">
        <v>1261</v>
      </c>
      <c r="AE372" s="30">
        <v>150</v>
      </c>
      <c r="AF372" s="30">
        <v>59</v>
      </c>
      <c r="AG372" s="30">
        <v>40</v>
      </c>
      <c r="AH372" s="30">
        <v>90</v>
      </c>
      <c r="AI372" s="30">
        <v>55</v>
      </c>
      <c r="AJ372" s="30">
        <v>180</v>
      </c>
      <c r="AK372" s="89">
        <f t="shared" si="41"/>
        <v>-30.436105049353131</v>
      </c>
      <c r="AL372" s="89">
        <f t="shared" si="42"/>
        <v>329.56389495064684</v>
      </c>
      <c r="AM372" s="89">
        <f t="shared" si="43"/>
        <v>31.120017441601853</v>
      </c>
      <c r="AN372" s="89">
        <f t="shared" si="44"/>
        <v>59.563894950646869</v>
      </c>
      <c r="AO372" s="89">
        <f t="shared" si="45"/>
        <v>58.879982558398147</v>
      </c>
      <c r="AP372" s="75">
        <f t="shared" si="46"/>
        <v>149.56389495064684</v>
      </c>
      <c r="AQ372" s="75">
        <f t="shared" si="47"/>
        <v>58.879982558398147</v>
      </c>
    </row>
    <row r="373" spans="5:43">
      <c r="E373" s="30">
        <v>58</v>
      </c>
      <c r="F373" s="30">
        <v>3</v>
      </c>
      <c r="G373" s="91" t="str">
        <f t="shared" si="40"/>
        <v>58-3</v>
      </c>
      <c r="H373" s="2">
        <v>92</v>
      </c>
      <c r="I373" s="2">
        <v>93</v>
      </c>
      <c r="J373" s="92" t="str">
        <f>IF(((VLOOKUP($G373,Depth_Lookup!$A$3:$J$561,9,FALSE))-(I373/100))&gt;=0,"Good","Too Long")</f>
        <v>Good</v>
      </c>
      <c r="K373" s="93">
        <f>(VLOOKUP($G373,Depth_Lookup!$A$3:$J$561,10,FALSE))+(H373/100)</f>
        <v>116.17</v>
      </c>
      <c r="L373" s="93">
        <f>(VLOOKUP($G373,Depth_Lookup!$A$3:$J$561,10,FALSE))+(I373/100)</f>
        <v>116.18</v>
      </c>
      <c r="M373" s="34" t="s">
        <v>246</v>
      </c>
      <c r="Q373" s="31" t="e">
        <f>VLOOKUP(P373,'75'!$AT$3:$AU$5,2,FALSE)</f>
        <v>#N/A</v>
      </c>
      <c r="T373" s="31" t="e">
        <f>VLOOKUP(S373,'75'!$AI$12:$AJ$17,2,FALSE)</f>
        <v>#N/A</v>
      </c>
      <c r="AB373" s="35" t="s">
        <v>1262</v>
      </c>
      <c r="AK373" s="89" t="e">
        <f t="shared" si="41"/>
        <v>#DIV/0!</v>
      </c>
      <c r="AL373" s="89" t="e">
        <f t="shared" si="42"/>
        <v>#DIV/0!</v>
      </c>
      <c r="AM373" s="89" t="e">
        <f t="shared" si="43"/>
        <v>#DIV/0!</v>
      </c>
      <c r="AN373" s="89" t="e">
        <f t="shared" si="44"/>
        <v>#DIV/0!</v>
      </c>
      <c r="AO373" s="89" t="e">
        <f t="shared" si="45"/>
        <v>#DIV/0!</v>
      </c>
      <c r="AP373" s="75" t="e">
        <f t="shared" si="46"/>
        <v>#DIV/0!</v>
      </c>
      <c r="AQ373" s="75" t="e">
        <f t="shared" si="47"/>
        <v>#DIV/0!</v>
      </c>
    </row>
    <row r="374" spans="5:43" hidden="1">
      <c r="E374" s="30">
        <v>58</v>
      </c>
      <c r="F374" s="30">
        <v>4</v>
      </c>
      <c r="G374" s="91" t="str">
        <f t="shared" si="40"/>
        <v>58-4</v>
      </c>
      <c r="H374" s="2">
        <v>0</v>
      </c>
      <c r="I374" s="2">
        <v>1</v>
      </c>
      <c r="J374" s="92" t="str">
        <f>IF(((VLOOKUP($G374,Depth_Lookup!$A$3:$J$561,9,FALSE))-(I374/100))&gt;=0,"Good","Too Long")</f>
        <v>Good</v>
      </c>
      <c r="K374" s="93">
        <f>(VLOOKUP($G374,Depth_Lookup!$A$3:$J$561,10,FALSE))+(H374/100)</f>
        <v>116.18</v>
      </c>
      <c r="L374" s="93">
        <f>(VLOOKUP($G374,Depth_Lookup!$A$3:$J$561,10,FALSE))+(I374/100)</f>
        <v>116.19000000000001</v>
      </c>
      <c r="M374" s="34" t="s">
        <v>241</v>
      </c>
      <c r="Q374" s="31" t="e">
        <f>VLOOKUP(P374,'75'!$AT$3:$AU$5,2,FALSE)</f>
        <v>#N/A</v>
      </c>
      <c r="R374" s="30">
        <v>0.1</v>
      </c>
      <c r="S374" s="30" t="s">
        <v>158</v>
      </c>
      <c r="T374" s="31">
        <f>VLOOKUP(S374,'75'!$AI$12:$AJ$17,2,FALSE)</f>
        <v>1</v>
      </c>
      <c r="Y374" s="30" t="s">
        <v>1166</v>
      </c>
      <c r="AB374" s="35" t="s">
        <v>1185</v>
      </c>
      <c r="AE374" s="30">
        <v>30</v>
      </c>
      <c r="AF374" s="30">
        <v>32</v>
      </c>
      <c r="AG374" s="30">
        <v>0.1</v>
      </c>
      <c r="AH374" s="30">
        <v>90</v>
      </c>
      <c r="AI374" s="30">
        <v>44</v>
      </c>
      <c r="AJ374" s="30">
        <v>0</v>
      </c>
      <c r="AK374" s="89">
        <f t="shared" si="41"/>
        <v>-179.89644697622549</v>
      </c>
      <c r="AL374" s="89">
        <f t="shared" si="42"/>
        <v>180.10355302377451</v>
      </c>
      <c r="AM374" s="89">
        <f t="shared" si="43"/>
        <v>45.999953239559268</v>
      </c>
      <c r="AN374" s="89">
        <f t="shared" si="44"/>
        <v>270.10355302377451</v>
      </c>
      <c r="AO374" s="89">
        <f t="shared" si="45"/>
        <v>44.000046760440732</v>
      </c>
      <c r="AP374" s="75">
        <f t="shared" si="46"/>
        <v>0.10355302377450926</v>
      </c>
      <c r="AQ374" s="75">
        <f t="shared" si="47"/>
        <v>44.000046760440732</v>
      </c>
    </row>
    <row r="375" spans="5:43" hidden="1">
      <c r="E375" s="30">
        <v>58</v>
      </c>
      <c r="F375" s="30">
        <v>4</v>
      </c>
      <c r="G375" s="91" t="str">
        <f t="shared" si="40"/>
        <v>58-4</v>
      </c>
      <c r="H375" s="2">
        <v>5</v>
      </c>
      <c r="I375" s="2">
        <v>10</v>
      </c>
      <c r="J375" s="92" t="str">
        <f>IF(((VLOOKUP($G375,Depth_Lookup!$A$3:$J$561,9,FALSE))-(I375/100))&gt;=0,"Good","Too Long")</f>
        <v>Good</v>
      </c>
      <c r="K375" s="93">
        <f>(VLOOKUP($G375,Depth_Lookup!$A$3:$J$561,10,FALSE))+(H375/100)</f>
        <v>116.23</v>
      </c>
      <c r="L375" s="93">
        <f>(VLOOKUP($G375,Depth_Lookup!$A$3:$J$561,10,FALSE))+(I375/100)</f>
        <v>116.28</v>
      </c>
      <c r="M375" s="34" t="s">
        <v>246</v>
      </c>
      <c r="Q375" s="31" t="e">
        <f>VLOOKUP(P375,'75'!$AT$3:$AU$5,2,FALSE)</f>
        <v>#N/A</v>
      </c>
      <c r="R375" s="30">
        <v>0.1</v>
      </c>
      <c r="S375" s="30" t="s">
        <v>158</v>
      </c>
      <c r="T375" s="31">
        <f>VLOOKUP(S375,'75'!$AI$12:$AJ$17,2,FALSE)</f>
        <v>1</v>
      </c>
      <c r="AB375" s="35" t="s">
        <v>1219</v>
      </c>
      <c r="AG375" s="30">
        <v>50</v>
      </c>
      <c r="AH375" s="30">
        <v>270</v>
      </c>
      <c r="AI375" s="30">
        <v>15</v>
      </c>
      <c r="AJ375" s="30">
        <v>180</v>
      </c>
      <c r="AK375" s="89">
        <f t="shared" si="41"/>
        <v>77.328556815413492</v>
      </c>
      <c r="AL375" s="89">
        <f t="shared" si="42"/>
        <v>77.328556815413492</v>
      </c>
      <c r="AM375" s="89">
        <f t="shared" si="43"/>
        <v>39.30590093407109</v>
      </c>
      <c r="AN375" s="89">
        <f t="shared" si="44"/>
        <v>167.32855681541349</v>
      </c>
      <c r="AO375" s="89">
        <f t="shared" si="45"/>
        <v>50.69409906592891</v>
      </c>
      <c r="AP375" s="75">
        <f t="shared" si="46"/>
        <v>257.32855681541349</v>
      </c>
      <c r="AQ375" s="75">
        <f t="shared" si="47"/>
        <v>50.69409906592891</v>
      </c>
    </row>
    <row r="376" spans="5:43" hidden="1">
      <c r="E376" s="30">
        <v>58</v>
      </c>
      <c r="F376" s="30">
        <v>4</v>
      </c>
      <c r="G376" s="91" t="str">
        <f t="shared" si="40"/>
        <v>58-4</v>
      </c>
      <c r="H376" s="2">
        <v>38</v>
      </c>
      <c r="I376" s="2">
        <v>50</v>
      </c>
      <c r="J376" s="92" t="str">
        <f>IF(((VLOOKUP($G376,Depth_Lookup!$A$3:$J$561,9,FALSE))-(I376/100))&gt;=0,"Good","Too Long")</f>
        <v>Good</v>
      </c>
      <c r="K376" s="93">
        <f>(VLOOKUP($G376,Depth_Lookup!$A$3:$J$561,10,FALSE))+(H376/100)</f>
        <v>116.56</v>
      </c>
      <c r="L376" s="93">
        <f>(VLOOKUP($G376,Depth_Lookup!$A$3:$J$561,10,FALSE))+(I376/100)</f>
        <v>116.68</v>
      </c>
      <c r="M376" s="34" t="s">
        <v>242</v>
      </c>
      <c r="Q376" s="31" t="e">
        <f>VLOOKUP(P376,'75'!$AT$3:$AU$5,2,FALSE)</f>
        <v>#N/A</v>
      </c>
      <c r="R376" s="30">
        <v>4</v>
      </c>
      <c r="S376" s="30" t="s">
        <v>158</v>
      </c>
      <c r="T376" s="31">
        <f>VLOOKUP(S376,'75'!$AI$12:$AJ$17,2,FALSE)</f>
        <v>1</v>
      </c>
      <c r="Y376" s="30" t="s">
        <v>1166</v>
      </c>
      <c r="AB376" s="35" t="s">
        <v>1261</v>
      </c>
      <c r="AE376" s="30">
        <v>17</v>
      </c>
      <c r="AF376" s="30">
        <v>57</v>
      </c>
      <c r="AG376" s="30">
        <v>25</v>
      </c>
      <c r="AH376" s="30">
        <v>90</v>
      </c>
      <c r="AI376" s="30">
        <v>56</v>
      </c>
      <c r="AJ376" s="30">
        <v>0</v>
      </c>
      <c r="AK376" s="89">
        <f t="shared" si="41"/>
        <v>-162.5401530494226</v>
      </c>
      <c r="AL376" s="89">
        <f t="shared" si="42"/>
        <v>197.4598469505774</v>
      </c>
      <c r="AM376" s="89">
        <f t="shared" si="43"/>
        <v>32.758533435223335</v>
      </c>
      <c r="AN376" s="89">
        <f t="shared" si="44"/>
        <v>287.4598469505774</v>
      </c>
      <c r="AO376" s="89">
        <f t="shared" si="45"/>
        <v>57.241466564776665</v>
      </c>
      <c r="AP376" s="75">
        <f t="shared" si="46"/>
        <v>17.459846950577401</v>
      </c>
      <c r="AQ376" s="75">
        <f t="shared" si="47"/>
        <v>57.241466564776665</v>
      </c>
    </row>
    <row r="377" spans="5:43">
      <c r="E377" s="30">
        <v>59</v>
      </c>
      <c r="F377" s="30">
        <v>1</v>
      </c>
      <c r="G377" s="91" t="str">
        <f t="shared" si="40"/>
        <v>59-1</v>
      </c>
      <c r="H377" s="2">
        <v>11</v>
      </c>
      <c r="I377" s="2">
        <v>12</v>
      </c>
      <c r="J377" s="92" t="str">
        <f>IF(((VLOOKUP($G377,Depth_Lookup!$A$3:$J$561,9,FALSE))-(I377/100))&gt;=0,"Good","Too Long")</f>
        <v>Good</v>
      </c>
      <c r="K377" s="93">
        <f>(VLOOKUP($G377,Depth_Lookup!$A$3:$J$561,10,FALSE))+(H377/100)</f>
        <v>116.71</v>
      </c>
      <c r="L377" s="93">
        <f>(VLOOKUP($G377,Depth_Lookup!$A$3:$J$561,10,FALSE))+(I377/100)</f>
        <v>116.72</v>
      </c>
      <c r="M377" s="34" t="s">
        <v>246</v>
      </c>
      <c r="Q377" s="31" t="e">
        <f>VLOOKUP(P377,'75'!$AT$3:$AU$5,2,FALSE)</f>
        <v>#N/A</v>
      </c>
      <c r="T377" s="31" t="e">
        <f>VLOOKUP(S377,'75'!$AI$12:$AJ$17,2,FALSE)</f>
        <v>#N/A</v>
      </c>
      <c r="AB377" s="35" t="s">
        <v>1262</v>
      </c>
      <c r="AK377" s="89" t="e">
        <f t="shared" si="41"/>
        <v>#DIV/0!</v>
      </c>
      <c r="AL377" s="89" t="e">
        <f t="shared" si="42"/>
        <v>#DIV/0!</v>
      </c>
      <c r="AM377" s="89" t="e">
        <f t="shared" si="43"/>
        <v>#DIV/0!</v>
      </c>
      <c r="AN377" s="89" t="e">
        <f t="shared" si="44"/>
        <v>#DIV/0!</v>
      </c>
      <c r="AO377" s="89" t="e">
        <f t="shared" si="45"/>
        <v>#DIV/0!</v>
      </c>
      <c r="AP377" s="75" t="e">
        <f t="shared" si="46"/>
        <v>#DIV/0!</v>
      </c>
      <c r="AQ377" s="75" t="e">
        <f t="shared" si="47"/>
        <v>#DIV/0!</v>
      </c>
    </row>
    <row r="378" spans="5:43" hidden="1">
      <c r="E378" s="30">
        <v>59</v>
      </c>
      <c r="F378" s="30">
        <v>1</v>
      </c>
      <c r="G378" s="91" t="str">
        <f t="shared" si="40"/>
        <v>59-1</v>
      </c>
      <c r="H378" s="2">
        <v>30</v>
      </c>
      <c r="I378" s="2">
        <v>57</v>
      </c>
      <c r="J378" s="92" t="str">
        <f>IF(((VLOOKUP($G378,Depth_Lookup!$A$3:$J$561,9,FALSE))-(I378/100))&gt;=0,"Good","Too Long")</f>
        <v>Good</v>
      </c>
      <c r="K378" s="93">
        <f>(VLOOKUP($G378,Depth_Lookup!$A$3:$J$561,10,FALSE))+(H378/100)</f>
        <v>116.89999999999999</v>
      </c>
      <c r="L378" s="93">
        <f>(VLOOKUP($G378,Depth_Lookup!$A$3:$J$561,10,FALSE))+(I378/100)</f>
        <v>117.16999999999999</v>
      </c>
      <c r="M378" s="34" t="s">
        <v>242</v>
      </c>
      <c r="Q378" s="31" t="e">
        <f>VLOOKUP(P378,'75'!$AT$3:$AU$5,2,FALSE)</f>
        <v>#N/A</v>
      </c>
      <c r="R378" s="30">
        <v>17</v>
      </c>
      <c r="S378" s="30" t="s">
        <v>159</v>
      </c>
      <c r="T378" s="31">
        <f>VLOOKUP(S378,'75'!$AI$12:$AJ$17,2,FALSE)</f>
        <v>2</v>
      </c>
      <c r="Y378" s="30" t="s">
        <v>1161</v>
      </c>
      <c r="AB378" s="35" t="s">
        <v>1263</v>
      </c>
      <c r="AE378" s="30">
        <v>15</v>
      </c>
      <c r="AF378" s="30">
        <v>20</v>
      </c>
      <c r="AG378" s="30">
        <v>65</v>
      </c>
      <c r="AH378" s="30">
        <v>90</v>
      </c>
      <c r="AI378" s="30">
        <v>35</v>
      </c>
      <c r="AJ378" s="30">
        <v>180</v>
      </c>
      <c r="AK378" s="89">
        <f t="shared" si="41"/>
        <v>-71.917511165965038</v>
      </c>
      <c r="AL378" s="89">
        <f t="shared" si="42"/>
        <v>288.08248883403496</v>
      </c>
      <c r="AM378" s="89">
        <f t="shared" si="43"/>
        <v>23.906609472618513</v>
      </c>
      <c r="AN378" s="89">
        <f t="shared" si="44"/>
        <v>18.082488834034962</v>
      </c>
      <c r="AO378" s="89">
        <f t="shared" si="45"/>
        <v>66.093390527381487</v>
      </c>
      <c r="AP378" s="75">
        <f t="shared" si="46"/>
        <v>108.08248883403496</v>
      </c>
      <c r="AQ378" s="75">
        <f t="shared" si="47"/>
        <v>66.093390527381487</v>
      </c>
    </row>
    <row r="379" spans="5:43">
      <c r="E379" s="30">
        <v>59</v>
      </c>
      <c r="F379" s="30">
        <v>1</v>
      </c>
      <c r="G379" s="91" t="str">
        <f t="shared" si="40"/>
        <v>59-1</v>
      </c>
      <c r="H379" s="2">
        <v>50</v>
      </c>
      <c r="I379" s="2">
        <v>51</v>
      </c>
      <c r="J379" s="92" t="str">
        <f>IF(((VLOOKUP($G379,Depth_Lookup!$A$3:$J$561,9,FALSE))-(I379/100))&gt;=0,"Good","Too Long")</f>
        <v>Good</v>
      </c>
      <c r="K379" s="93">
        <f>(VLOOKUP($G379,Depth_Lookup!$A$3:$J$561,10,FALSE))+(H379/100)</f>
        <v>117.1</v>
      </c>
      <c r="L379" s="93">
        <f>(VLOOKUP($G379,Depth_Lookup!$A$3:$J$561,10,FALSE))+(I379/100)</f>
        <v>117.11</v>
      </c>
      <c r="M379" s="34" t="s">
        <v>241</v>
      </c>
      <c r="Q379" s="31" t="e">
        <f>VLOOKUP(P379,'75'!$AT$3:$AU$5,2,FALSE)</f>
        <v>#N/A</v>
      </c>
      <c r="T379" s="31" t="e">
        <f>VLOOKUP(S379,'75'!$AI$12:$AJ$17,2,FALSE)</f>
        <v>#N/A</v>
      </c>
      <c r="Y379" s="30" t="s">
        <v>1166</v>
      </c>
      <c r="AB379" s="35" t="s">
        <v>1264</v>
      </c>
      <c r="AE379" s="30">
        <v>0</v>
      </c>
      <c r="AF379" s="30">
        <v>22</v>
      </c>
      <c r="AG379" s="30">
        <v>0.1</v>
      </c>
      <c r="AH379" s="30">
        <v>90</v>
      </c>
      <c r="AI379" s="30">
        <v>22</v>
      </c>
      <c r="AJ379" s="30">
        <v>0</v>
      </c>
      <c r="AK379" s="89">
        <f t="shared" si="41"/>
        <v>-179.75249260291639</v>
      </c>
      <c r="AL379" s="89">
        <f t="shared" si="42"/>
        <v>180.24750739708361</v>
      </c>
      <c r="AM379" s="89">
        <f t="shared" si="43"/>
        <v>67.999814318845864</v>
      </c>
      <c r="AN379" s="89">
        <f t="shared" si="44"/>
        <v>270.24750739708361</v>
      </c>
      <c r="AO379" s="89">
        <f t="shared" si="45"/>
        <v>22.000185681154136</v>
      </c>
      <c r="AP379" s="75">
        <f t="shared" si="46"/>
        <v>0.24750739708360925</v>
      </c>
      <c r="AQ379" s="75">
        <f t="shared" si="47"/>
        <v>22.000185681154136</v>
      </c>
    </row>
    <row r="380" spans="5:43">
      <c r="E380" s="30">
        <v>59</v>
      </c>
      <c r="F380" s="30">
        <v>1</v>
      </c>
      <c r="G380" s="91" t="str">
        <f t="shared" si="40"/>
        <v>59-1</v>
      </c>
      <c r="H380" s="2">
        <v>55</v>
      </c>
      <c r="I380" s="2">
        <v>56</v>
      </c>
      <c r="J380" s="92" t="str">
        <f>IF(((VLOOKUP($G380,Depth_Lookup!$A$3:$J$561,9,FALSE))-(I380/100))&gt;=0,"Good","Too Long")</f>
        <v>Good</v>
      </c>
      <c r="K380" s="93">
        <f>(VLOOKUP($G380,Depth_Lookup!$A$3:$J$561,10,FALSE))+(H380/100)</f>
        <v>117.14999999999999</v>
      </c>
      <c r="L380" s="93">
        <f>(VLOOKUP($G380,Depth_Lookup!$A$3:$J$561,10,FALSE))+(I380/100)</f>
        <v>117.16</v>
      </c>
      <c r="M380" s="34"/>
      <c r="Q380" s="31" t="e">
        <f>VLOOKUP(P380,'75'!$AT$3:$AU$5,2,FALSE)</f>
        <v>#N/A</v>
      </c>
      <c r="T380" s="31" t="e">
        <f>VLOOKUP(S380,'75'!$AI$12:$AJ$17,2,FALSE)</f>
        <v>#N/A</v>
      </c>
      <c r="AB380" s="35" t="s">
        <v>1219</v>
      </c>
      <c r="AG380" s="30">
        <v>4</v>
      </c>
      <c r="AH380" s="30">
        <v>270</v>
      </c>
      <c r="AI380" s="30">
        <v>34</v>
      </c>
      <c r="AJ380" s="30">
        <v>180</v>
      </c>
      <c r="AK380" s="89">
        <f t="shared" si="41"/>
        <v>5.9187533716226994</v>
      </c>
      <c r="AL380" s="89">
        <f t="shared" si="42"/>
        <v>5.9187533716226994</v>
      </c>
      <c r="AM380" s="89">
        <f t="shared" si="43"/>
        <v>55.857881458606769</v>
      </c>
      <c r="AN380" s="89">
        <f t="shared" si="44"/>
        <v>95.918753371622699</v>
      </c>
      <c r="AO380" s="89">
        <f t="shared" si="45"/>
        <v>34.142118541393231</v>
      </c>
      <c r="AP380" s="75">
        <f t="shared" si="46"/>
        <v>185.9187533716227</v>
      </c>
      <c r="AQ380" s="75">
        <f t="shared" si="47"/>
        <v>34.142118541393231</v>
      </c>
    </row>
    <row r="381" spans="5:43" hidden="1">
      <c r="E381" s="30">
        <v>59</v>
      </c>
      <c r="F381" s="30">
        <v>1</v>
      </c>
      <c r="G381" s="91" t="str">
        <f t="shared" si="40"/>
        <v>59-1</v>
      </c>
      <c r="H381" s="2">
        <v>64</v>
      </c>
      <c r="I381" s="2">
        <v>65</v>
      </c>
      <c r="J381" s="92" t="str">
        <f>IF(((VLOOKUP($G381,Depth_Lookup!$A$3:$J$561,9,FALSE))-(I381/100))&gt;=0,"Good","Too Long")</f>
        <v>Good</v>
      </c>
      <c r="K381" s="93">
        <f>(VLOOKUP($G381,Depth_Lookup!$A$3:$J$561,10,FALSE))+(H381/100)</f>
        <v>117.24</v>
      </c>
      <c r="L381" s="93">
        <f>(VLOOKUP($G381,Depth_Lookup!$A$3:$J$561,10,FALSE))+(I381/100)</f>
        <v>117.25</v>
      </c>
      <c r="M381" s="34" t="s">
        <v>241</v>
      </c>
      <c r="Q381" s="31" t="e">
        <f>VLOOKUP(P381,'75'!$AT$3:$AU$5,2,FALSE)</f>
        <v>#N/A</v>
      </c>
      <c r="R381" s="30">
        <v>0.1</v>
      </c>
      <c r="S381" s="30" t="s">
        <v>158</v>
      </c>
      <c r="T381" s="31">
        <f>VLOOKUP(S381,'75'!$AI$12:$AJ$17,2,FALSE)</f>
        <v>1</v>
      </c>
      <c r="Y381" s="30" t="s">
        <v>1166</v>
      </c>
      <c r="AB381" s="35" t="s">
        <v>1265</v>
      </c>
      <c r="AE381" s="30">
        <v>25</v>
      </c>
      <c r="AF381" s="30">
        <v>25</v>
      </c>
      <c r="AG381" s="30">
        <v>0.1</v>
      </c>
      <c r="AH381" s="30">
        <v>90</v>
      </c>
      <c r="AI381" s="30">
        <v>36</v>
      </c>
      <c r="AJ381" s="30">
        <v>0</v>
      </c>
      <c r="AK381" s="89">
        <f t="shared" si="41"/>
        <v>-179.86236193295474</v>
      </c>
      <c r="AL381" s="89">
        <f t="shared" si="42"/>
        <v>180.13763806704526</v>
      </c>
      <c r="AM381" s="89">
        <f t="shared" si="43"/>
        <v>53.999921385719148</v>
      </c>
      <c r="AN381" s="89">
        <f t="shared" si="44"/>
        <v>270.13763806704526</v>
      </c>
      <c r="AO381" s="89">
        <f t="shared" si="45"/>
        <v>36.000078614280852</v>
      </c>
      <c r="AP381" s="75">
        <f t="shared" si="46"/>
        <v>0.13763806704525905</v>
      </c>
      <c r="AQ381" s="75">
        <f t="shared" si="47"/>
        <v>36.000078614280852</v>
      </c>
    </row>
    <row r="382" spans="5:43" hidden="1">
      <c r="E382" s="30">
        <v>59</v>
      </c>
      <c r="F382" s="30">
        <v>1</v>
      </c>
      <c r="G382" s="91" t="str">
        <f t="shared" si="40"/>
        <v>59-1</v>
      </c>
      <c r="H382" s="2">
        <v>95</v>
      </c>
      <c r="I382" s="2">
        <v>96</v>
      </c>
      <c r="J382" s="92" t="str">
        <f>IF(((VLOOKUP($G382,Depth_Lookup!$A$3:$J$561,9,FALSE))-(I382/100))&gt;=0,"Good","Too Long")</f>
        <v>Good</v>
      </c>
      <c r="K382" s="93">
        <f>(VLOOKUP($G382,Depth_Lookup!$A$3:$J$561,10,FALSE))+(H382/100)</f>
        <v>117.55</v>
      </c>
      <c r="L382" s="93">
        <f>(VLOOKUP($G382,Depth_Lookup!$A$3:$J$561,10,FALSE))+(I382/100)</f>
        <v>117.55999999999999</v>
      </c>
      <c r="M382" s="34" t="s">
        <v>241</v>
      </c>
      <c r="Q382" s="31" t="e">
        <f>VLOOKUP(P382,'75'!$AT$3:$AU$5,2,FALSE)</f>
        <v>#N/A</v>
      </c>
      <c r="R382" s="30">
        <v>0.1</v>
      </c>
      <c r="S382" s="30" t="s">
        <v>158</v>
      </c>
      <c r="T382" s="31">
        <f>VLOOKUP(S382,'75'!$AI$12:$AJ$17,2,FALSE)</f>
        <v>1</v>
      </c>
      <c r="Y382" s="30" t="s">
        <v>1166</v>
      </c>
      <c r="AB382" s="35" t="s">
        <v>1265</v>
      </c>
      <c r="AE382" s="30">
        <v>346</v>
      </c>
      <c r="AF382" s="30">
        <v>41</v>
      </c>
      <c r="AG382" s="30">
        <v>12</v>
      </c>
      <c r="AH382" s="30">
        <v>270</v>
      </c>
      <c r="AI382" s="30">
        <v>40</v>
      </c>
      <c r="AJ382" s="30">
        <v>0</v>
      </c>
      <c r="AK382" s="89">
        <f t="shared" si="41"/>
        <v>165.7851311283523</v>
      </c>
      <c r="AL382" s="89">
        <f t="shared" si="42"/>
        <v>165.7851311283523</v>
      </c>
      <c r="AM382" s="89">
        <f t="shared" si="43"/>
        <v>49.120439267000272</v>
      </c>
      <c r="AN382" s="89">
        <f t="shared" si="44"/>
        <v>255.7851311283523</v>
      </c>
      <c r="AO382" s="89">
        <f t="shared" si="45"/>
        <v>40.879560732999728</v>
      </c>
      <c r="AP382" s="75">
        <f t="shared" si="46"/>
        <v>345.7851311283523</v>
      </c>
      <c r="AQ382" s="75">
        <f t="shared" si="47"/>
        <v>40.879560732999728</v>
      </c>
    </row>
    <row r="383" spans="5:43" hidden="1">
      <c r="E383" s="30">
        <v>59</v>
      </c>
      <c r="F383" s="30">
        <v>2</v>
      </c>
      <c r="G383" s="91" t="str">
        <f t="shared" si="40"/>
        <v>59-2</v>
      </c>
      <c r="H383" s="2">
        <v>10</v>
      </c>
      <c r="I383" s="2">
        <v>50</v>
      </c>
      <c r="J383" s="92" t="str">
        <f>IF(((VLOOKUP($G383,Depth_Lookup!$A$3:$J$561,9,FALSE))-(I383/100))&gt;=0,"Good","Too Long")</f>
        <v>Good</v>
      </c>
      <c r="K383" s="93">
        <f>(VLOOKUP($G383,Depth_Lookup!$A$3:$J$561,10,FALSE))+(H383/100)</f>
        <v>117.69999999999999</v>
      </c>
      <c r="L383" s="93">
        <f>(VLOOKUP($G383,Depth_Lookup!$A$3:$J$561,10,FALSE))+(I383/100)</f>
        <v>118.1</v>
      </c>
      <c r="M383" s="34" t="s">
        <v>242</v>
      </c>
      <c r="O383" s="30" t="s">
        <v>152</v>
      </c>
      <c r="P383" s="30" t="s">
        <v>202</v>
      </c>
      <c r="Q383" s="31">
        <f>VLOOKUP(P383,'75'!$AT$3:$AU$5,2,FALSE)</f>
        <v>1</v>
      </c>
      <c r="R383" s="30">
        <v>16</v>
      </c>
      <c r="S383" s="30" t="s">
        <v>159</v>
      </c>
      <c r="T383" s="31">
        <f>VLOOKUP(S383,'75'!$AI$12:$AJ$17,2,FALSE)</f>
        <v>2</v>
      </c>
      <c r="Y383" s="30" t="s">
        <v>1166</v>
      </c>
      <c r="AB383" s="35" t="s">
        <v>1266</v>
      </c>
      <c r="AE383" s="30">
        <v>150</v>
      </c>
      <c r="AF383" s="30">
        <v>20</v>
      </c>
      <c r="AG383" s="30">
        <v>60</v>
      </c>
      <c r="AH383" s="30">
        <v>90</v>
      </c>
      <c r="AI383" s="30">
        <v>36</v>
      </c>
      <c r="AJ383" s="30">
        <v>0</v>
      </c>
      <c r="AK383" s="89">
        <f t="shared" si="41"/>
        <v>-112.75656436329554</v>
      </c>
      <c r="AL383" s="89">
        <f t="shared" si="42"/>
        <v>247.24343563670448</v>
      </c>
      <c r="AM383" s="89">
        <f t="shared" si="43"/>
        <v>28.031167363069891</v>
      </c>
      <c r="AN383" s="89">
        <f t="shared" si="44"/>
        <v>337.24343563670448</v>
      </c>
      <c r="AO383" s="89">
        <f t="shared" si="45"/>
        <v>61.968832636930109</v>
      </c>
      <c r="AP383" s="75">
        <f t="shared" si="46"/>
        <v>67.243435636704476</v>
      </c>
      <c r="AQ383" s="75">
        <f t="shared" si="47"/>
        <v>61.968832636930109</v>
      </c>
    </row>
    <row r="384" spans="5:43" hidden="1">
      <c r="E384" s="30">
        <v>59</v>
      </c>
      <c r="F384" s="30">
        <v>2</v>
      </c>
      <c r="G384" s="91" t="str">
        <f t="shared" si="40"/>
        <v>59-2</v>
      </c>
      <c r="H384" s="2">
        <v>62</v>
      </c>
      <c r="I384" s="2">
        <v>67</v>
      </c>
      <c r="J384" s="92" t="str">
        <f>IF(((VLOOKUP($G384,Depth_Lookup!$A$3:$J$561,9,FALSE))-(I384/100))&gt;=0,"Good","Too Long")</f>
        <v>Good</v>
      </c>
      <c r="K384" s="93">
        <f>(VLOOKUP($G384,Depth_Lookup!$A$3:$J$561,10,FALSE))+(H384/100)</f>
        <v>118.22</v>
      </c>
      <c r="L384" s="93">
        <f>(VLOOKUP($G384,Depth_Lookup!$A$3:$J$561,10,FALSE))+(I384/100)</f>
        <v>118.27</v>
      </c>
      <c r="M384" s="34" t="s">
        <v>246</v>
      </c>
      <c r="Q384" s="31" t="e">
        <f>VLOOKUP(P384,'75'!$AT$3:$AU$5,2,FALSE)</f>
        <v>#N/A</v>
      </c>
      <c r="R384" s="30">
        <v>0.1</v>
      </c>
      <c r="S384" s="30" t="s">
        <v>158</v>
      </c>
      <c r="T384" s="31">
        <f>VLOOKUP(S384,'75'!$AI$12:$AJ$17,2,FALSE)</f>
        <v>1</v>
      </c>
      <c r="AB384" s="35" t="s">
        <v>1219</v>
      </c>
      <c r="AG384" s="30">
        <v>45</v>
      </c>
      <c r="AH384" s="30">
        <v>270</v>
      </c>
      <c r="AI384" s="30">
        <v>16</v>
      </c>
      <c r="AJ384" s="30">
        <v>0</v>
      </c>
      <c r="AK384" s="89">
        <f t="shared" si="41"/>
        <v>106</v>
      </c>
      <c r="AL384" s="89">
        <f t="shared" si="42"/>
        <v>106</v>
      </c>
      <c r="AM384" s="89">
        <f t="shared" si="43"/>
        <v>43.868456584194043</v>
      </c>
      <c r="AN384" s="89">
        <f t="shared" si="44"/>
        <v>196</v>
      </c>
      <c r="AO384" s="89">
        <f t="shared" si="45"/>
        <v>46.131543415805957</v>
      </c>
      <c r="AP384" s="75">
        <f t="shared" si="46"/>
        <v>286</v>
      </c>
      <c r="AQ384" s="75">
        <f t="shared" si="47"/>
        <v>46.131543415805957</v>
      </c>
    </row>
    <row r="385" spans="5:43" hidden="1">
      <c r="E385" s="30">
        <v>59</v>
      </c>
      <c r="F385" s="30">
        <v>2</v>
      </c>
      <c r="G385" s="91" t="str">
        <f t="shared" si="40"/>
        <v>59-2</v>
      </c>
      <c r="H385" s="2">
        <v>87</v>
      </c>
      <c r="I385" s="2">
        <v>88</v>
      </c>
      <c r="J385" s="92" t="str">
        <f>IF(((VLOOKUP($G385,Depth_Lookup!$A$3:$J$561,9,FALSE))-(I385/100))&gt;=0,"Good","Too Long")</f>
        <v>Good</v>
      </c>
      <c r="K385" s="93">
        <f>(VLOOKUP($G385,Depth_Lookup!$A$3:$J$561,10,FALSE))+(H385/100)</f>
        <v>118.47</v>
      </c>
      <c r="L385" s="93">
        <f>(VLOOKUP($G385,Depth_Lookup!$A$3:$J$561,10,FALSE))+(I385/100)</f>
        <v>118.47999999999999</v>
      </c>
      <c r="M385" s="34" t="s">
        <v>241</v>
      </c>
      <c r="Q385" s="31" t="e">
        <f>VLOOKUP(P385,'75'!$AT$3:$AU$5,2,FALSE)</f>
        <v>#N/A</v>
      </c>
      <c r="R385" s="30">
        <v>0.1</v>
      </c>
      <c r="S385" s="30" t="s">
        <v>158</v>
      </c>
      <c r="T385" s="31">
        <f>VLOOKUP(S385,'75'!$AI$12:$AJ$17,2,FALSE)</f>
        <v>1</v>
      </c>
      <c r="AB385" s="35" t="s">
        <v>1267</v>
      </c>
      <c r="AG385" s="30">
        <v>30</v>
      </c>
      <c r="AH385" s="30">
        <v>270</v>
      </c>
      <c r="AI385" s="30">
        <v>40</v>
      </c>
      <c r="AJ385" s="30">
        <v>0</v>
      </c>
      <c r="AK385" s="89">
        <f t="shared" si="41"/>
        <v>145.46972398707464</v>
      </c>
      <c r="AL385" s="89">
        <f t="shared" si="42"/>
        <v>145.46972398707464</v>
      </c>
      <c r="AM385" s="89">
        <f t="shared" si="43"/>
        <v>44.473791762238228</v>
      </c>
      <c r="AN385" s="89">
        <f t="shared" si="44"/>
        <v>235.46972398707464</v>
      </c>
      <c r="AO385" s="89">
        <f t="shared" si="45"/>
        <v>45.526208237761772</v>
      </c>
      <c r="AP385" s="75">
        <f t="shared" si="46"/>
        <v>325.46972398707464</v>
      </c>
      <c r="AQ385" s="75">
        <f t="shared" si="47"/>
        <v>45.526208237761772</v>
      </c>
    </row>
    <row r="386" spans="5:43" hidden="1">
      <c r="E386" s="30">
        <v>59</v>
      </c>
      <c r="F386" s="30">
        <v>3</v>
      </c>
      <c r="G386" s="91" t="str">
        <f t="shared" si="40"/>
        <v>59-3</v>
      </c>
      <c r="H386" s="2">
        <v>0</v>
      </c>
      <c r="I386" s="2">
        <v>4</v>
      </c>
      <c r="J386" s="92" t="str">
        <f>IF(((VLOOKUP($G386,Depth_Lookup!$A$3:$J$561,9,FALSE))-(I386/100))&gt;=0,"Good","Too Long")</f>
        <v>Good</v>
      </c>
      <c r="K386" s="93">
        <f>(VLOOKUP($G386,Depth_Lookup!$A$3:$J$561,10,FALSE))+(H386/100)</f>
        <v>118.575</v>
      </c>
      <c r="L386" s="93">
        <f>(VLOOKUP($G386,Depth_Lookup!$A$3:$J$561,10,FALSE))+(I386/100)</f>
        <v>118.61500000000001</v>
      </c>
      <c r="M386" s="34" t="s">
        <v>241</v>
      </c>
      <c r="Q386" s="31" t="e">
        <f>VLOOKUP(P386,'75'!$AT$3:$AU$5,2,FALSE)</f>
        <v>#N/A</v>
      </c>
      <c r="R386" s="30">
        <v>0.1</v>
      </c>
      <c r="S386" s="30" t="s">
        <v>158</v>
      </c>
      <c r="T386" s="31">
        <f>VLOOKUP(S386,'75'!$AI$12:$AJ$17,2,FALSE)</f>
        <v>1</v>
      </c>
      <c r="Y386" s="30" t="s">
        <v>1166</v>
      </c>
      <c r="AB386" s="35" t="s">
        <v>1267</v>
      </c>
      <c r="AE386" s="30">
        <v>60</v>
      </c>
      <c r="AF386" s="30">
        <v>10</v>
      </c>
      <c r="AG386" s="30">
        <v>34</v>
      </c>
      <c r="AH386" s="30">
        <v>90</v>
      </c>
      <c r="AI386" s="30">
        <v>50</v>
      </c>
      <c r="AJ386" s="30">
        <v>180</v>
      </c>
      <c r="AK386" s="89">
        <f t="shared" si="41"/>
        <v>-29.508986567034327</v>
      </c>
      <c r="AL386" s="89">
        <f t="shared" si="42"/>
        <v>330.4910134329657</v>
      </c>
      <c r="AM386" s="89">
        <f t="shared" si="43"/>
        <v>36.138799602908826</v>
      </c>
      <c r="AN386" s="89">
        <f t="shared" si="44"/>
        <v>60.491013432965673</v>
      </c>
      <c r="AO386" s="89">
        <f t="shared" si="45"/>
        <v>53.861200397091174</v>
      </c>
      <c r="AP386" s="75">
        <f t="shared" si="46"/>
        <v>150.4910134329657</v>
      </c>
      <c r="AQ386" s="75">
        <f t="shared" si="47"/>
        <v>53.861200397091174</v>
      </c>
    </row>
    <row r="387" spans="5:43">
      <c r="E387" s="30">
        <v>59</v>
      </c>
      <c r="F387" s="30">
        <v>3</v>
      </c>
      <c r="G387" s="91" t="str">
        <f t="shared" si="40"/>
        <v>59-3</v>
      </c>
      <c r="H387" s="2">
        <v>11</v>
      </c>
      <c r="I387" s="2">
        <v>17</v>
      </c>
      <c r="J387" s="92" t="str">
        <f>IF(((VLOOKUP($G387,Depth_Lookup!$A$3:$J$561,9,FALSE))-(I387/100))&gt;=0,"Good","Too Long")</f>
        <v>Good</v>
      </c>
      <c r="K387" s="93">
        <f>(VLOOKUP($G387,Depth_Lookup!$A$3:$J$561,10,FALSE))+(H387/100)</f>
        <v>118.685</v>
      </c>
      <c r="L387" s="93">
        <f>(VLOOKUP($G387,Depth_Lookup!$A$3:$J$561,10,FALSE))+(I387/100)</f>
        <v>118.745</v>
      </c>
      <c r="M387" s="34" t="s">
        <v>246</v>
      </c>
      <c r="Q387" s="31" t="e">
        <f>VLOOKUP(P387,'75'!$AT$3:$AU$5,2,FALSE)</f>
        <v>#N/A</v>
      </c>
      <c r="T387" s="31" t="e">
        <f>VLOOKUP(S387,'75'!$AI$12:$AJ$17,2,FALSE)</f>
        <v>#N/A</v>
      </c>
      <c r="AB387" s="35" t="s">
        <v>1262</v>
      </c>
      <c r="AK387" s="89" t="e">
        <f t="shared" si="41"/>
        <v>#DIV/0!</v>
      </c>
      <c r="AL387" s="89" t="e">
        <f t="shared" si="42"/>
        <v>#DIV/0!</v>
      </c>
      <c r="AM387" s="89" t="e">
        <f t="shared" si="43"/>
        <v>#DIV/0!</v>
      </c>
      <c r="AN387" s="89" t="e">
        <f t="shared" si="44"/>
        <v>#DIV/0!</v>
      </c>
      <c r="AO387" s="89" t="e">
        <f t="shared" si="45"/>
        <v>#DIV/0!</v>
      </c>
      <c r="AP387" s="75" t="e">
        <f t="shared" si="46"/>
        <v>#DIV/0!</v>
      </c>
      <c r="AQ387" s="75" t="e">
        <f t="shared" si="47"/>
        <v>#DIV/0!</v>
      </c>
    </row>
    <row r="388" spans="5:43" hidden="1">
      <c r="E388" s="30">
        <v>59</v>
      </c>
      <c r="F388" s="30">
        <v>3</v>
      </c>
      <c r="G388" s="91" t="str">
        <f t="shared" ref="G388:G451" si="48">E388&amp;"-"&amp;F388</f>
        <v>59-3</v>
      </c>
      <c r="H388" s="2">
        <v>46</v>
      </c>
      <c r="I388" s="2">
        <v>51</v>
      </c>
      <c r="J388" s="92" t="str">
        <f>IF(((VLOOKUP($G388,Depth_Lookup!$A$3:$J$561,9,FALSE))-(I388/100))&gt;=0,"Good","Too Long")</f>
        <v>Good</v>
      </c>
      <c r="K388" s="93">
        <f>(VLOOKUP($G388,Depth_Lookup!$A$3:$J$561,10,FALSE))+(H388/100)</f>
        <v>119.035</v>
      </c>
      <c r="L388" s="93">
        <f>(VLOOKUP($G388,Depth_Lookup!$A$3:$J$561,10,FALSE))+(I388/100)</f>
        <v>119.08500000000001</v>
      </c>
      <c r="M388" s="34" t="s">
        <v>241</v>
      </c>
      <c r="Q388" s="31" t="e">
        <f>VLOOKUP(P388,'75'!$AT$3:$AU$5,2,FALSE)</f>
        <v>#N/A</v>
      </c>
      <c r="R388" s="30">
        <v>0.1</v>
      </c>
      <c r="S388" s="30" t="s">
        <v>158</v>
      </c>
      <c r="T388" s="31">
        <f>VLOOKUP(S388,'75'!$AI$12:$AJ$17,2,FALSE)</f>
        <v>1</v>
      </c>
      <c r="Y388" s="30" t="s">
        <v>1166</v>
      </c>
      <c r="AB388" s="35" t="s">
        <v>1215</v>
      </c>
      <c r="AE388" s="30">
        <v>60</v>
      </c>
      <c r="AF388" s="30">
        <v>15</v>
      </c>
      <c r="AG388" s="30">
        <v>40</v>
      </c>
      <c r="AH388" s="30">
        <v>270</v>
      </c>
      <c r="AI388" s="30">
        <v>40</v>
      </c>
      <c r="AJ388" s="30">
        <v>0</v>
      </c>
      <c r="AK388" s="89">
        <f t="shared" ref="AK388:AK421" si="49">+(IF($AH388&lt;$AJ388,((MIN($AJ388,$AH388)+(DEGREES(ATAN((TAN(RADIANS($AI388))/((TAN(RADIANS($AG388))*SIN(RADIANS(ABS($AH388-$AJ388))))))-(COS(RADIANS(ABS($AH388-$AJ388)))/SIN(RADIANS(ABS($AH388-$AJ388)))))))-180)),((MAX($AJ388,$AH388)-(DEGREES(ATAN((TAN(RADIANS($AI388))/((TAN(RADIANS($AG388))*SIN(RADIANS(ABS($AH388-$AJ388))))))-(COS(RADIANS(ABS($AH388-$AJ388)))/SIN(RADIANS(ABS($AH388-$AJ388)))))))-180))))</f>
        <v>135</v>
      </c>
      <c r="AL388" s="89">
        <f t="shared" ref="AL388:AL451" si="50">IF($AK388&gt;0,$AK388,360+$AK388)</f>
        <v>135</v>
      </c>
      <c r="AM388" s="89">
        <f t="shared" ref="AM388:AM421" si="51">+ABS(DEGREES(ATAN((COS(RADIANS(ABS($AK388+180-(IF($AH388&gt;$AJ388,MAX($AI388,$AH388),MIN($AH388,$AJ388))))))/(TAN(RADIANS($AG388)))))))</f>
        <v>40.120740208542991</v>
      </c>
      <c r="AN388" s="89">
        <f t="shared" ref="AN388:AN451" si="52">+IF(($AK388+90)&gt;0,$AK388+90,$AK388+450)</f>
        <v>225</v>
      </c>
      <c r="AO388" s="89">
        <f t="shared" ref="AO388:AO451" si="53">-$AM388+90</f>
        <v>49.879259791457009</v>
      </c>
      <c r="AP388" s="75">
        <f t="shared" ref="AP388:AP421" si="54">IF(($AL388&lt;180),$AL388+180,$AL388-180)</f>
        <v>315</v>
      </c>
      <c r="AQ388" s="75">
        <f t="shared" ref="AQ388:AQ451" si="55">-$AM388+90</f>
        <v>49.879259791457009</v>
      </c>
    </row>
    <row r="389" spans="5:43" hidden="1">
      <c r="E389" s="30">
        <v>59</v>
      </c>
      <c r="F389" s="30">
        <v>3</v>
      </c>
      <c r="G389" s="91" t="str">
        <f t="shared" si="48"/>
        <v>59-3</v>
      </c>
      <c r="H389" s="2">
        <v>71</v>
      </c>
      <c r="I389" s="2">
        <v>74</v>
      </c>
      <c r="J389" s="92" t="str">
        <f>IF(((VLOOKUP($G389,Depth_Lookup!$A$3:$J$561,9,FALSE))-(I389/100))&gt;=0,"Good","Too Long")</f>
        <v>Good</v>
      </c>
      <c r="K389" s="93">
        <f>(VLOOKUP($G389,Depth_Lookup!$A$3:$J$561,10,FALSE))+(H389/100)</f>
        <v>119.285</v>
      </c>
      <c r="L389" s="93">
        <f>(VLOOKUP($G389,Depth_Lookup!$A$3:$J$561,10,FALSE))+(I389/100)</f>
        <v>119.315</v>
      </c>
      <c r="M389" s="34" t="s">
        <v>241</v>
      </c>
      <c r="Q389" s="31" t="e">
        <f>VLOOKUP(P389,'75'!$AT$3:$AU$5,2,FALSE)</f>
        <v>#N/A</v>
      </c>
      <c r="R389" s="30">
        <v>0.1</v>
      </c>
      <c r="S389" s="30" t="s">
        <v>158</v>
      </c>
      <c r="T389" s="31">
        <f>VLOOKUP(S389,'75'!$AI$12:$AJ$17,2,FALSE)</f>
        <v>1</v>
      </c>
      <c r="Y389" s="30" t="s">
        <v>1209</v>
      </c>
      <c r="AB389" s="35" t="s">
        <v>1215</v>
      </c>
      <c r="AE389" s="30">
        <v>348</v>
      </c>
      <c r="AF389" s="30">
        <v>61</v>
      </c>
      <c r="AG389" s="30">
        <v>20</v>
      </c>
      <c r="AH389" s="30">
        <v>270</v>
      </c>
      <c r="AI389" s="30">
        <v>60</v>
      </c>
      <c r="AJ389" s="30">
        <v>0</v>
      </c>
      <c r="AK389" s="89">
        <f t="shared" si="49"/>
        <v>168.13263107422574</v>
      </c>
      <c r="AL389" s="89">
        <f t="shared" si="50"/>
        <v>168.13263107422574</v>
      </c>
      <c r="AM389" s="89">
        <f t="shared" si="51"/>
        <v>29.46688852900116</v>
      </c>
      <c r="AN389" s="89">
        <f t="shared" si="52"/>
        <v>258.13263107422574</v>
      </c>
      <c r="AO389" s="89">
        <f t="shared" si="53"/>
        <v>60.53311147099884</v>
      </c>
      <c r="AP389" s="75">
        <f t="shared" si="54"/>
        <v>348.13263107422574</v>
      </c>
      <c r="AQ389" s="75">
        <f t="shared" si="55"/>
        <v>60.53311147099884</v>
      </c>
    </row>
    <row r="390" spans="5:43" hidden="1">
      <c r="E390" s="30">
        <v>59</v>
      </c>
      <c r="F390" s="30">
        <v>4</v>
      </c>
      <c r="G390" s="91" t="str">
        <f t="shared" si="48"/>
        <v>59-4</v>
      </c>
      <c r="H390" s="2">
        <v>0</v>
      </c>
      <c r="I390" s="2">
        <v>54</v>
      </c>
      <c r="J390" s="92" t="str">
        <f>IF(((VLOOKUP($G390,Depth_Lookup!$A$3:$J$561,9,FALSE))-(I390/100))&gt;=0,"Good","Too Long")</f>
        <v>Good</v>
      </c>
      <c r="K390" s="93">
        <f>(VLOOKUP($G390,Depth_Lookup!$A$3:$J$561,10,FALSE))+(H390/100)</f>
        <v>119.32</v>
      </c>
      <c r="L390" s="93">
        <f>(VLOOKUP($G390,Depth_Lookup!$A$3:$J$561,10,FALSE))+(I390/100)</f>
        <v>119.86</v>
      </c>
      <c r="M390" s="34" t="s">
        <v>241</v>
      </c>
      <c r="Q390" s="31" t="e">
        <f>VLOOKUP(P390,'75'!$AT$3:$AU$5,2,FALSE)</f>
        <v>#N/A</v>
      </c>
      <c r="R390" s="30">
        <v>0.1</v>
      </c>
      <c r="S390" s="30" t="s">
        <v>158</v>
      </c>
      <c r="T390" s="31">
        <f>VLOOKUP(S390,'75'!$AI$12:$AJ$17,2,FALSE)</f>
        <v>1</v>
      </c>
      <c r="AB390" s="35" t="s">
        <v>1268</v>
      </c>
      <c r="AG390" s="30">
        <v>22</v>
      </c>
      <c r="AH390" s="30">
        <v>90</v>
      </c>
      <c r="AI390" s="30">
        <v>40</v>
      </c>
      <c r="AJ390" s="30">
        <v>180</v>
      </c>
      <c r="AK390" s="89">
        <f t="shared" si="49"/>
        <v>-25.710801457346605</v>
      </c>
      <c r="AL390" s="89">
        <f t="shared" si="50"/>
        <v>334.28919854265337</v>
      </c>
      <c r="AM390" s="89">
        <f t="shared" si="51"/>
        <v>47.037166659430376</v>
      </c>
      <c r="AN390" s="89">
        <f t="shared" si="52"/>
        <v>64.289198542653395</v>
      </c>
      <c r="AO390" s="89">
        <f t="shared" si="53"/>
        <v>42.962833340569624</v>
      </c>
      <c r="AP390" s="75">
        <f t="shared" si="54"/>
        <v>154.28919854265337</v>
      </c>
      <c r="AQ390" s="75">
        <f t="shared" si="55"/>
        <v>42.962833340569624</v>
      </c>
    </row>
    <row r="391" spans="5:43">
      <c r="E391" s="30">
        <v>59</v>
      </c>
      <c r="F391" s="30">
        <v>4</v>
      </c>
      <c r="G391" s="91" t="str">
        <f t="shared" si="48"/>
        <v>59-4</v>
      </c>
      <c r="H391" s="2">
        <v>37</v>
      </c>
      <c r="I391" s="2">
        <v>40</v>
      </c>
      <c r="J391" s="92" t="str">
        <f>IF(((VLOOKUP($G391,Depth_Lookup!$A$3:$J$561,9,FALSE))-(I391/100))&gt;=0,"Good","Too Long")</f>
        <v>Good</v>
      </c>
      <c r="K391" s="93">
        <f>(VLOOKUP($G391,Depth_Lookup!$A$3:$J$561,10,FALSE))+(H391/100)</f>
        <v>119.69</v>
      </c>
      <c r="L391" s="93">
        <f>(VLOOKUP($G391,Depth_Lookup!$A$3:$J$561,10,FALSE))+(I391/100)</f>
        <v>119.72</v>
      </c>
      <c r="M391" s="34" t="s">
        <v>241</v>
      </c>
      <c r="Q391" s="31" t="e">
        <f>VLOOKUP(P391,'75'!$AT$3:$AU$5,2,FALSE)</f>
        <v>#N/A</v>
      </c>
      <c r="T391" s="31" t="e">
        <f>VLOOKUP(S391,'75'!$AI$12:$AJ$17,2,FALSE)</f>
        <v>#N/A</v>
      </c>
      <c r="AB391" s="35" t="s">
        <v>1269</v>
      </c>
      <c r="AE391" s="30">
        <v>337</v>
      </c>
      <c r="AF391" s="30">
        <v>42</v>
      </c>
      <c r="AG391" s="30">
        <v>20</v>
      </c>
      <c r="AH391" s="30">
        <v>270</v>
      </c>
      <c r="AI391" s="30">
        <v>40</v>
      </c>
      <c r="AJ391" s="30">
        <v>0</v>
      </c>
      <c r="AK391" s="89">
        <f t="shared" si="49"/>
        <v>156.55059225975685</v>
      </c>
      <c r="AL391" s="89">
        <f t="shared" si="50"/>
        <v>156.55059225975685</v>
      </c>
      <c r="AM391" s="89">
        <f t="shared" si="51"/>
        <v>47.552780457021008</v>
      </c>
      <c r="AN391" s="89">
        <f t="shared" si="52"/>
        <v>246.55059225975685</v>
      </c>
      <c r="AO391" s="89">
        <f t="shared" si="53"/>
        <v>42.447219542978992</v>
      </c>
      <c r="AP391" s="75">
        <f t="shared" si="54"/>
        <v>336.55059225975685</v>
      </c>
      <c r="AQ391" s="75">
        <f t="shared" si="55"/>
        <v>42.447219542978992</v>
      </c>
    </row>
    <row r="392" spans="5:43" hidden="1">
      <c r="E392" s="30">
        <v>60</v>
      </c>
      <c r="F392" s="30">
        <v>1</v>
      </c>
      <c r="G392" s="91" t="str">
        <f t="shared" si="48"/>
        <v>60-1</v>
      </c>
      <c r="H392" s="2">
        <v>0</v>
      </c>
      <c r="I392" s="2">
        <v>20</v>
      </c>
      <c r="J392" s="92" t="str">
        <f>IF(((VLOOKUP($G392,Depth_Lookup!$A$3:$J$561,9,FALSE))-(I392/100))&gt;=0,"Good","Too Long")</f>
        <v>Good</v>
      </c>
      <c r="K392" s="93">
        <f>(VLOOKUP($G392,Depth_Lookup!$A$3:$J$561,10,FALSE))+(H392/100)</f>
        <v>119.6</v>
      </c>
      <c r="L392" s="93">
        <f>(VLOOKUP($G392,Depth_Lookup!$A$3:$J$561,10,FALSE))+(I392/100)</f>
        <v>119.8</v>
      </c>
      <c r="M392" s="34" t="s">
        <v>241</v>
      </c>
      <c r="Q392" s="31" t="e">
        <f>VLOOKUP(P392,'75'!$AT$3:$AU$5,2,FALSE)</f>
        <v>#N/A</v>
      </c>
      <c r="R392" s="30">
        <v>0.1</v>
      </c>
      <c r="S392" s="30" t="s">
        <v>158</v>
      </c>
      <c r="T392" s="31">
        <f>VLOOKUP(S392,'75'!$AI$12:$AJ$17,2,FALSE)</f>
        <v>1</v>
      </c>
      <c r="Y392" s="30" t="s">
        <v>1166</v>
      </c>
      <c r="AB392" s="35" t="s">
        <v>1215</v>
      </c>
      <c r="AE392" s="30">
        <v>140</v>
      </c>
      <c r="AF392" s="30">
        <v>50</v>
      </c>
      <c r="AG392" s="30">
        <v>82</v>
      </c>
      <c r="AH392" s="30">
        <v>0</v>
      </c>
      <c r="AI392" s="30">
        <v>0.01</v>
      </c>
      <c r="AJ392" s="30">
        <v>310</v>
      </c>
      <c r="AK392" s="89">
        <f t="shared" si="49"/>
        <v>-140.00107662224039</v>
      </c>
      <c r="AL392" s="89">
        <f t="shared" si="50"/>
        <v>219.99892337775961</v>
      </c>
      <c r="AM392" s="89">
        <f t="shared" si="51"/>
        <v>6.1449216868318803</v>
      </c>
      <c r="AN392" s="89">
        <f t="shared" si="52"/>
        <v>309.99892337775964</v>
      </c>
      <c r="AO392" s="89">
        <f t="shared" si="53"/>
        <v>83.855078313168121</v>
      </c>
      <c r="AP392" s="75">
        <f t="shared" si="54"/>
        <v>39.99892337775961</v>
      </c>
      <c r="AQ392" s="75">
        <f t="shared" si="55"/>
        <v>83.855078313168121</v>
      </c>
    </row>
    <row r="393" spans="5:43" hidden="1">
      <c r="E393" s="30">
        <v>60</v>
      </c>
      <c r="F393" s="30">
        <v>1</v>
      </c>
      <c r="G393" s="91" t="str">
        <f t="shared" si="48"/>
        <v>60-1</v>
      </c>
      <c r="H393" s="2">
        <v>28</v>
      </c>
      <c r="I393" s="2">
        <v>30</v>
      </c>
      <c r="J393" s="92" t="str">
        <f>IF(((VLOOKUP($G393,Depth_Lookup!$A$3:$J$561,9,FALSE))-(I393/100))&gt;=0,"Good","Too Long")</f>
        <v>Good</v>
      </c>
      <c r="K393" s="93">
        <f>(VLOOKUP($G393,Depth_Lookup!$A$3:$J$561,10,FALSE))+(H393/100)</f>
        <v>119.88</v>
      </c>
      <c r="L393" s="93">
        <f>(VLOOKUP($G393,Depth_Lookup!$A$3:$J$561,10,FALSE))+(I393/100)</f>
        <v>119.89999999999999</v>
      </c>
      <c r="M393" s="34" t="s">
        <v>241</v>
      </c>
      <c r="Q393" s="31" t="e">
        <f>VLOOKUP(P393,'75'!$AT$3:$AU$5,2,FALSE)</f>
        <v>#N/A</v>
      </c>
      <c r="R393" s="30">
        <v>0.1</v>
      </c>
      <c r="S393" s="30" t="s">
        <v>158</v>
      </c>
      <c r="T393" s="31">
        <f>VLOOKUP(S393,'75'!$AI$12:$AJ$17,2,FALSE)</f>
        <v>1</v>
      </c>
      <c r="Y393" s="30" t="s">
        <v>1166</v>
      </c>
      <c r="AB393" s="35" t="s">
        <v>1265</v>
      </c>
      <c r="AE393" s="30">
        <v>145</v>
      </c>
      <c r="AF393" s="30">
        <v>51</v>
      </c>
      <c r="AG393" s="30">
        <v>35</v>
      </c>
      <c r="AH393" s="30">
        <v>90</v>
      </c>
      <c r="AI393" s="30">
        <v>45</v>
      </c>
      <c r="AJ393" s="30">
        <v>180</v>
      </c>
      <c r="AK393" s="89">
        <f t="shared" si="49"/>
        <v>-35</v>
      </c>
      <c r="AL393" s="89">
        <f t="shared" si="50"/>
        <v>325</v>
      </c>
      <c r="AM393" s="89">
        <f t="shared" si="51"/>
        <v>39.32268990964004</v>
      </c>
      <c r="AN393" s="89">
        <f t="shared" si="52"/>
        <v>55</v>
      </c>
      <c r="AO393" s="89">
        <f t="shared" si="53"/>
        <v>50.67731009035996</v>
      </c>
      <c r="AP393" s="75">
        <f t="shared" si="54"/>
        <v>145</v>
      </c>
      <c r="AQ393" s="75">
        <f t="shared" si="55"/>
        <v>50.67731009035996</v>
      </c>
    </row>
    <row r="394" spans="5:43" hidden="1">
      <c r="E394" s="30">
        <v>60</v>
      </c>
      <c r="F394" s="30">
        <v>1</v>
      </c>
      <c r="G394" s="91" t="str">
        <f t="shared" si="48"/>
        <v>60-1</v>
      </c>
      <c r="H394" s="2">
        <v>57</v>
      </c>
      <c r="I394" s="2">
        <v>64</v>
      </c>
      <c r="J394" s="92" t="str">
        <f>IF(((VLOOKUP($G394,Depth_Lookup!$A$3:$J$561,9,FALSE))-(I394/100))&gt;=0,"Good","Too Long")</f>
        <v>Good</v>
      </c>
      <c r="K394" s="93">
        <f>(VLOOKUP($G394,Depth_Lookup!$A$3:$J$561,10,FALSE))+(H394/100)</f>
        <v>120.16999999999999</v>
      </c>
      <c r="L394" s="93">
        <f>(VLOOKUP($G394,Depth_Lookup!$A$3:$J$561,10,FALSE))+(I394/100)</f>
        <v>120.24</v>
      </c>
      <c r="M394" s="34" t="s">
        <v>246</v>
      </c>
      <c r="Q394" s="31" t="e">
        <f>VLOOKUP(P394,'75'!$AT$3:$AU$5,2,FALSE)</f>
        <v>#N/A</v>
      </c>
      <c r="R394" s="30">
        <v>0.1</v>
      </c>
      <c r="S394" s="30" t="s">
        <v>158</v>
      </c>
      <c r="T394" s="31">
        <f>VLOOKUP(S394,'75'!$AI$12:$AJ$17,2,FALSE)</f>
        <v>1</v>
      </c>
      <c r="AK394" s="89" t="e">
        <f t="shared" si="49"/>
        <v>#DIV/0!</v>
      </c>
      <c r="AL394" s="89" t="e">
        <f t="shared" si="50"/>
        <v>#DIV/0!</v>
      </c>
      <c r="AM394" s="89" t="e">
        <f t="shared" si="51"/>
        <v>#DIV/0!</v>
      </c>
      <c r="AN394" s="89" t="e">
        <f t="shared" si="52"/>
        <v>#DIV/0!</v>
      </c>
      <c r="AO394" s="89" t="e">
        <f t="shared" si="53"/>
        <v>#DIV/0!</v>
      </c>
      <c r="AP394" s="75" t="e">
        <f t="shared" si="54"/>
        <v>#DIV/0!</v>
      </c>
      <c r="AQ394" s="75" t="e">
        <f t="shared" si="55"/>
        <v>#DIV/0!</v>
      </c>
    </row>
    <row r="395" spans="5:43" hidden="1">
      <c r="E395" s="30">
        <v>60</v>
      </c>
      <c r="F395" s="30">
        <v>2</v>
      </c>
      <c r="G395" s="91" t="str">
        <f t="shared" si="48"/>
        <v>60-2</v>
      </c>
      <c r="H395" s="2">
        <v>0</v>
      </c>
      <c r="I395" s="2">
        <v>52</v>
      </c>
      <c r="J395" s="92" t="str">
        <f>IF(((VLOOKUP($G395,Depth_Lookup!$A$3:$J$561,9,FALSE))-(I395/100))&gt;=0,"Good","Too Long")</f>
        <v>Good</v>
      </c>
      <c r="K395" s="93">
        <f>(VLOOKUP($G395,Depth_Lookup!$A$3:$J$561,10,FALSE))+(H395/100)</f>
        <v>120.245</v>
      </c>
      <c r="L395" s="93">
        <f>(VLOOKUP($G395,Depth_Lookup!$A$3:$J$561,10,FALSE))+(I395/100)</f>
        <v>120.765</v>
      </c>
      <c r="M395" s="34" t="s">
        <v>242</v>
      </c>
      <c r="O395" s="30" t="s">
        <v>152</v>
      </c>
      <c r="P395" s="30" t="s">
        <v>202</v>
      </c>
      <c r="Q395" s="31">
        <f>VLOOKUP(P395,'75'!$AT$3:$AU$5,2,FALSE)</f>
        <v>1</v>
      </c>
      <c r="R395" s="30">
        <v>52</v>
      </c>
      <c r="S395" s="30" t="s">
        <v>159</v>
      </c>
      <c r="T395" s="31">
        <f>VLOOKUP(S395,'75'!$AI$12:$AJ$17,2,FALSE)</f>
        <v>2</v>
      </c>
      <c r="Y395" s="30" t="s">
        <v>1209</v>
      </c>
      <c r="AB395" s="35" t="s">
        <v>1270</v>
      </c>
      <c r="AE395" s="30">
        <v>130</v>
      </c>
      <c r="AF395" s="30">
        <v>42</v>
      </c>
      <c r="AG395" s="30">
        <v>35</v>
      </c>
      <c r="AH395" s="30">
        <v>90</v>
      </c>
      <c r="AI395" s="30">
        <v>30</v>
      </c>
      <c r="AJ395" s="30">
        <v>180</v>
      </c>
      <c r="AK395" s="89">
        <f t="shared" si="49"/>
        <v>-50.492998762169861</v>
      </c>
      <c r="AL395" s="89">
        <f t="shared" si="50"/>
        <v>309.50700123783014</v>
      </c>
      <c r="AM395" s="89">
        <f t="shared" si="51"/>
        <v>47.775085915371314</v>
      </c>
      <c r="AN395" s="89">
        <f t="shared" si="52"/>
        <v>39.507001237830139</v>
      </c>
      <c r="AO395" s="89">
        <f t="shared" si="53"/>
        <v>42.224914084628686</v>
      </c>
      <c r="AP395" s="75">
        <f t="shared" si="54"/>
        <v>129.50700123783014</v>
      </c>
      <c r="AQ395" s="75">
        <f t="shared" si="55"/>
        <v>42.224914084628686</v>
      </c>
    </row>
    <row r="396" spans="5:43" hidden="1">
      <c r="E396" s="30">
        <v>60</v>
      </c>
      <c r="F396" s="30">
        <v>3</v>
      </c>
      <c r="G396" s="91" t="str">
        <f t="shared" si="48"/>
        <v>60-3</v>
      </c>
      <c r="H396" s="2">
        <v>0</v>
      </c>
      <c r="I396" s="2">
        <v>20</v>
      </c>
      <c r="J396" s="92" t="str">
        <f>IF(((VLOOKUP($G396,Depth_Lookup!$A$3:$J$561,9,FALSE))-(I396/100))&gt;=0,"Good","Too Long")</f>
        <v>Good</v>
      </c>
      <c r="K396" s="93">
        <f>(VLOOKUP($G396,Depth_Lookup!$A$3:$J$561,10,FALSE))+(H396/100)</f>
        <v>121.14</v>
      </c>
      <c r="L396" s="93">
        <f>(VLOOKUP($G396,Depth_Lookup!$A$3:$J$561,10,FALSE))+(I396/100)</f>
        <v>121.34</v>
      </c>
      <c r="M396" s="34" t="s">
        <v>241</v>
      </c>
      <c r="Q396" s="31" t="e">
        <f>VLOOKUP(P396,'75'!$AT$3:$AU$5,2,FALSE)</f>
        <v>#N/A</v>
      </c>
      <c r="R396" s="30">
        <v>0.1</v>
      </c>
      <c r="S396" s="30" t="s">
        <v>158</v>
      </c>
      <c r="T396" s="31">
        <f>VLOOKUP(S396,'75'!$AI$12:$AJ$17,2,FALSE)</f>
        <v>1</v>
      </c>
      <c r="Y396" s="30" t="s">
        <v>1209</v>
      </c>
      <c r="AB396" s="35" t="s">
        <v>1215</v>
      </c>
      <c r="AE396" s="30">
        <v>80</v>
      </c>
      <c r="AF396" s="30">
        <v>65</v>
      </c>
      <c r="AG396" s="30">
        <v>70</v>
      </c>
      <c r="AH396" s="30">
        <v>90</v>
      </c>
      <c r="AI396" s="30">
        <v>65</v>
      </c>
      <c r="AJ396" s="30">
        <v>180</v>
      </c>
      <c r="AK396" s="89">
        <f t="shared" si="49"/>
        <v>-52.026655810765732</v>
      </c>
      <c r="AL396" s="89">
        <f t="shared" si="50"/>
        <v>307.97334418923424</v>
      </c>
      <c r="AM396" s="89">
        <f t="shared" si="51"/>
        <v>16.009068247933449</v>
      </c>
      <c r="AN396" s="89">
        <f t="shared" si="52"/>
        <v>37.973344189234268</v>
      </c>
      <c r="AO396" s="89">
        <f t="shared" si="53"/>
        <v>73.990931752066558</v>
      </c>
      <c r="AP396" s="75">
        <f t="shared" si="54"/>
        <v>127.97334418923424</v>
      </c>
      <c r="AQ396" s="75">
        <f t="shared" si="55"/>
        <v>73.990931752066558</v>
      </c>
    </row>
    <row r="397" spans="5:43" hidden="1">
      <c r="E397" s="30">
        <v>60</v>
      </c>
      <c r="F397" s="30">
        <v>3</v>
      </c>
      <c r="G397" s="91" t="str">
        <f t="shared" si="48"/>
        <v>60-3</v>
      </c>
      <c r="H397" s="2">
        <v>20</v>
      </c>
      <c r="I397" s="2">
        <v>50</v>
      </c>
      <c r="J397" s="92" t="str">
        <f>IF(((VLOOKUP($G397,Depth_Lookup!$A$3:$J$561,9,FALSE))-(I397/100))&gt;=0,"Good","Too Long")</f>
        <v>Good</v>
      </c>
      <c r="K397" s="93">
        <f>(VLOOKUP($G397,Depth_Lookup!$A$3:$J$561,10,FALSE))+(H397/100)</f>
        <v>121.34</v>
      </c>
      <c r="L397" s="93">
        <f>(VLOOKUP($G397,Depth_Lookup!$A$3:$J$561,10,FALSE))+(I397/100)</f>
        <v>121.64</v>
      </c>
      <c r="M397" s="34" t="s">
        <v>242</v>
      </c>
      <c r="O397" s="30" t="s">
        <v>152</v>
      </c>
      <c r="P397" s="30" t="s">
        <v>202</v>
      </c>
      <c r="Q397" s="31">
        <f>VLOOKUP(P397,'75'!$AT$3:$AU$5,2,FALSE)</f>
        <v>1</v>
      </c>
      <c r="R397" s="30">
        <v>30</v>
      </c>
      <c r="S397" s="30" t="s">
        <v>159</v>
      </c>
      <c r="T397" s="31">
        <f>VLOOKUP(S397,'75'!$AI$12:$AJ$17,2,FALSE)</f>
        <v>2</v>
      </c>
      <c r="AB397" s="35" t="s">
        <v>1271</v>
      </c>
      <c r="AK397" s="89" t="e">
        <f t="shared" si="49"/>
        <v>#DIV/0!</v>
      </c>
      <c r="AL397" s="89" t="e">
        <f t="shared" si="50"/>
        <v>#DIV/0!</v>
      </c>
      <c r="AM397" s="89" t="e">
        <f t="shared" si="51"/>
        <v>#DIV/0!</v>
      </c>
      <c r="AN397" s="89" t="e">
        <f t="shared" si="52"/>
        <v>#DIV/0!</v>
      </c>
      <c r="AO397" s="89" t="e">
        <f t="shared" si="53"/>
        <v>#DIV/0!</v>
      </c>
      <c r="AP397" s="75" t="e">
        <f t="shared" si="54"/>
        <v>#DIV/0!</v>
      </c>
      <c r="AQ397" s="75" t="e">
        <f t="shared" si="55"/>
        <v>#DIV/0!</v>
      </c>
    </row>
    <row r="398" spans="5:43">
      <c r="E398" s="30">
        <v>60</v>
      </c>
      <c r="F398" s="30">
        <v>3</v>
      </c>
      <c r="G398" s="91" t="str">
        <f t="shared" si="48"/>
        <v>60-3</v>
      </c>
      <c r="H398" s="2">
        <v>50</v>
      </c>
      <c r="I398" s="2">
        <v>74</v>
      </c>
      <c r="J398" s="92" t="str">
        <f>IF(((VLOOKUP($G398,Depth_Lookup!$A$3:$J$561,9,FALSE))-(I398/100))&gt;=0,"Good","Too Long")</f>
        <v>Good</v>
      </c>
      <c r="K398" s="93">
        <f>(VLOOKUP($G398,Depth_Lookup!$A$3:$J$561,10,FALSE))+(H398/100)</f>
        <v>121.64</v>
      </c>
      <c r="L398" s="93">
        <f>(VLOOKUP($G398,Depth_Lookup!$A$3:$J$561,10,FALSE))+(I398/100)</f>
        <v>121.88</v>
      </c>
      <c r="M398" s="34" t="s">
        <v>242</v>
      </c>
      <c r="O398" s="30" t="s">
        <v>152</v>
      </c>
      <c r="P398" s="30" t="s">
        <v>202</v>
      </c>
      <c r="Q398" s="31">
        <f>VLOOKUP(P398,'75'!$AT$3:$AU$5,2,FALSE)</f>
        <v>1</v>
      </c>
      <c r="R398" s="30">
        <v>24</v>
      </c>
      <c r="S398" s="30" t="s">
        <v>259</v>
      </c>
      <c r="T398" s="31">
        <f>VLOOKUP(S398,'75'!$AI$12:$AJ$17,2,FALSE)</f>
        <v>4</v>
      </c>
      <c r="AB398" s="35" t="s">
        <v>1272</v>
      </c>
      <c r="AK398" s="89" t="e">
        <f t="shared" si="49"/>
        <v>#DIV/0!</v>
      </c>
      <c r="AL398" s="89" t="e">
        <f t="shared" si="50"/>
        <v>#DIV/0!</v>
      </c>
      <c r="AM398" s="89" t="e">
        <f t="shared" si="51"/>
        <v>#DIV/0!</v>
      </c>
      <c r="AN398" s="89" t="e">
        <f t="shared" si="52"/>
        <v>#DIV/0!</v>
      </c>
      <c r="AO398" s="89" t="e">
        <f t="shared" si="53"/>
        <v>#DIV/0!</v>
      </c>
      <c r="AP398" s="75" t="e">
        <f t="shared" si="54"/>
        <v>#DIV/0!</v>
      </c>
      <c r="AQ398" s="75" t="e">
        <f t="shared" si="55"/>
        <v>#DIV/0!</v>
      </c>
    </row>
    <row r="399" spans="5:43" hidden="1">
      <c r="E399" s="30">
        <v>61</v>
      </c>
      <c r="F399" s="30">
        <v>1</v>
      </c>
      <c r="G399" s="91" t="str">
        <f t="shared" si="48"/>
        <v>61-1</v>
      </c>
      <c r="H399" s="2">
        <v>0</v>
      </c>
      <c r="I399" s="2">
        <v>77</v>
      </c>
      <c r="J399" s="92" t="str">
        <f>IF(((VLOOKUP($G399,Depth_Lookup!$A$3:$J$561,9,FALSE))-(I399/100))&gt;=0,"Good","Too Long")</f>
        <v>Good</v>
      </c>
      <c r="K399" s="93">
        <f>(VLOOKUP($G399,Depth_Lookup!$A$3:$J$561,10,FALSE))+(H399/100)</f>
        <v>121.8</v>
      </c>
      <c r="L399" s="93">
        <f>(VLOOKUP($G399,Depth_Lookup!$A$3:$J$561,10,FALSE))+(I399/100)</f>
        <v>122.57</v>
      </c>
      <c r="M399" s="34" t="s">
        <v>246</v>
      </c>
      <c r="Q399" s="31" t="e">
        <f>VLOOKUP(P399,'75'!$AT$3:$AU$5,2,FALSE)</f>
        <v>#N/A</v>
      </c>
      <c r="R399" s="30">
        <v>0.1</v>
      </c>
      <c r="S399" s="30" t="s">
        <v>158</v>
      </c>
      <c r="T399" s="31">
        <f>VLOOKUP(S399,'75'!$AI$12:$AJ$17,2,FALSE)</f>
        <v>1</v>
      </c>
      <c r="AB399" s="35" t="s">
        <v>1274</v>
      </c>
      <c r="AG399" s="30">
        <v>25</v>
      </c>
      <c r="AH399" s="30">
        <v>90</v>
      </c>
      <c r="AI399" s="30">
        <v>5</v>
      </c>
      <c r="AJ399" s="30">
        <v>180</v>
      </c>
      <c r="AK399" s="89">
        <f t="shared" si="49"/>
        <v>-79.373700424738615</v>
      </c>
      <c r="AL399" s="89">
        <f t="shared" si="50"/>
        <v>280.62629957526138</v>
      </c>
      <c r="AM399" s="89">
        <f t="shared" si="51"/>
        <v>64.618280032244598</v>
      </c>
      <c r="AN399" s="89">
        <f t="shared" si="52"/>
        <v>10.626299575261385</v>
      </c>
      <c r="AO399" s="89">
        <f t="shared" si="53"/>
        <v>25.381719967755402</v>
      </c>
      <c r="AP399" s="75">
        <f t="shared" si="54"/>
        <v>100.62629957526138</v>
      </c>
      <c r="AQ399" s="75">
        <f t="shared" si="55"/>
        <v>25.381719967755402</v>
      </c>
    </row>
    <row r="400" spans="5:43" ht="15.75" customHeight="1">
      <c r="E400" s="30">
        <v>61</v>
      </c>
      <c r="F400" s="30">
        <v>1</v>
      </c>
      <c r="G400" s="91" t="str">
        <f t="shared" si="48"/>
        <v>61-1</v>
      </c>
      <c r="H400" s="2">
        <v>30</v>
      </c>
      <c r="I400" s="2">
        <v>31</v>
      </c>
      <c r="J400" s="92" t="str">
        <f>IF(((VLOOKUP($G400,Depth_Lookup!$A$3:$J$561,9,FALSE))-(I400/100))&gt;=0,"Good","Too Long")</f>
        <v>Good</v>
      </c>
      <c r="K400" s="93">
        <f>(VLOOKUP($G400,Depth_Lookup!$A$3:$J$561,10,FALSE))+(H400/100)</f>
        <v>122.1</v>
      </c>
      <c r="L400" s="93">
        <f>(VLOOKUP($G400,Depth_Lookup!$A$3:$J$561,10,FALSE))+(I400/100)</f>
        <v>122.11</v>
      </c>
      <c r="M400" s="34" t="s">
        <v>246</v>
      </c>
      <c r="Q400" s="31" t="e">
        <f>VLOOKUP(P400,'75'!$AT$3:$AU$5,2,FALSE)</f>
        <v>#N/A</v>
      </c>
      <c r="R400" s="30">
        <v>0.1</v>
      </c>
      <c r="T400" s="31" t="e">
        <f>VLOOKUP(S400,'75'!$AI$12:$AJ$17,2,FALSE)</f>
        <v>#N/A</v>
      </c>
      <c r="AB400" s="35" t="s">
        <v>1273</v>
      </c>
      <c r="AG400" s="30">
        <v>10</v>
      </c>
      <c r="AH400" s="30">
        <v>270</v>
      </c>
      <c r="AI400" s="30">
        <v>5</v>
      </c>
      <c r="AJ400" s="30">
        <v>180</v>
      </c>
      <c r="AK400" s="89">
        <f t="shared" si="49"/>
        <v>63.610640091106887</v>
      </c>
      <c r="AL400" s="89">
        <f t="shared" si="50"/>
        <v>63.610640091106887</v>
      </c>
      <c r="AM400" s="89">
        <f t="shared" si="51"/>
        <v>78.864336058805279</v>
      </c>
      <c r="AN400" s="89">
        <f t="shared" si="52"/>
        <v>153.61064009110689</v>
      </c>
      <c r="AO400" s="89">
        <f t="shared" si="53"/>
        <v>11.135663941194721</v>
      </c>
      <c r="AP400" s="75">
        <f t="shared" si="54"/>
        <v>243.61064009110689</v>
      </c>
      <c r="AQ400" s="75">
        <f t="shared" si="55"/>
        <v>11.135663941194721</v>
      </c>
    </row>
    <row r="401" spans="5:43" ht="15.75" customHeight="1">
      <c r="E401" s="30">
        <v>61</v>
      </c>
      <c r="F401" s="30">
        <v>1</v>
      </c>
      <c r="G401" s="91" t="str">
        <f t="shared" si="48"/>
        <v>61-1</v>
      </c>
      <c r="H401" s="2">
        <v>57</v>
      </c>
      <c r="I401" s="2">
        <v>77</v>
      </c>
      <c r="J401" s="92" t="str">
        <f>IF(((VLOOKUP($G401,Depth_Lookup!$A$3:$J$561,9,FALSE))-(I401/100))&gt;=0,"Good","Too Long")</f>
        <v>Good</v>
      </c>
      <c r="K401" s="93">
        <f>(VLOOKUP($G401,Depth_Lookup!$A$3:$J$561,10,FALSE))+(H401/100)</f>
        <v>122.36999999999999</v>
      </c>
      <c r="L401" s="93">
        <f>(VLOOKUP($G401,Depth_Lookup!$A$3:$J$561,10,FALSE))+(I401/100)</f>
        <v>122.57</v>
      </c>
      <c r="M401" s="34" t="s">
        <v>241</v>
      </c>
      <c r="Q401" s="31" t="e">
        <f>VLOOKUP(P401,'75'!$AT$3:$AU$5,2,FALSE)</f>
        <v>#N/A</v>
      </c>
      <c r="R401" s="30">
        <v>0.2</v>
      </c>
      <c r="T401" s="31" t="e">
        <f>VLOOKUP(S401,'75'!$AI$12:$AJ$17,2,FALSE)</f>
        <v>#N/A</v>
      </c>
      <c r="AB401" s="35" t="s">
        <v>1215</v>
      </c>
      <c r="AE401" s="30">
        <v>265</v>
      </c>
      <c r="AF401" s="30">
        <v>89</v>
      </c>
      <c r="AG401" s="30">
        <v>89</v>
      </c>
      <c r="AH401" s="30">
        <v>270</v>
      </c>
      <c r="AI401" s="30">
        <v>0.01</v>
      </c>
      <c r="AJ401" s="30">
        <v>355</v>
      </c>
      <c r="AK401" s="89">
        <f t="shared" si="49"/>
        <v>85.000173886479274</v>
      </c>
      <c r="AL401" s="89">
        <f t="shared" si="50"/>
        <v>85.000173886479274</v>
      </c>
      <c r="AM401" s="89">
        <f t="shared" si="51"/>
        <v>0.99619573086535196</v>
      </c>
      <c r="AN401" s="89">
        <f t="shared" si="52"/>
        <v>175.00017388647927</v>
      </c>
      <c r="AO401" s="89">
        <f t="shared" si="53"/>
        <v>89.003804269134648</v>
      </c>
      <c r="AP401" s="75">
        <f t="shared" si="54"/>
        <v>265.00017388647927</v>
      </c>
      <c r="AQ401" s="75">
        <f t="shared" si="55"/>
        <v>89.003804269134648</v>
      </c>
    </row>
    <row r="402" spans="5:43" ht="15.75" hidden="1" customHeight="1">
      <c r="E402" s="30">
        <v>62</v>
      </c>
      <c r="F402" s="30">
        <v>1</v>
      </c>
      <c r="G402" s="91" t="str">
        <f t="shared" si="48"/>
        <v>62-1</v>
      </c>
      <c r="H402" s="2">
        <v>0</v>
      </c>
      <c r="I402" s="2">
        <v>35</v>
      </c>
      <c r="J402" s="92" t="str">
        <f>IF(((VLOOKUP($G402,Depth_Lookup!$A$3:$J$561,9,FALSE))-(I402/100))&gt;=0,"Good","Too Long")</f>
        <v>Good</v>
      </c>
      <c r="K402" s="93">
        <f>(VLOOKUP($G402,Depth_Lookup!$A$3:$J$561,10,FALSE))+(H402/100)</f>
        <v>122.6</v>
      </c>
      <c r="L402" s="93">
        <f>(VLOOKUP($G402,Depth_Lookup!$A$3:$J$561,10,FALSE))+(I402/100)</f>
        <v>122.94999999999999</v>
      </c>
      <c r="M402" s="34" t="s">
        <v>241</v>
      </c>
      <c r="Q402" s="31" t="e">
        <f>VLOOKUP(P402,'75'!$AT$3:$AU$5,2,FALSE)</f>
        <v>#N/A</v>
      </c>
      <c r="R402" s="30">
        <v>0.1</v>
      </c>
      <c r="S402" s="30" t="s">
        <v>158</v>
      </c>
      <c r="T402" s="31">
        <f>VLOOKUP(S402,'75'!$AI$12:$AJ$17,2,FALSE)</f>
        <v>1</v>
      </c>
      <c r="Y402" s="30" t="s">
        <v>1182</v>
      </c>
      <c r="AB402" s="35" t="s">
        <v>1275</v>
      </c>
      <c r="AE402" s="30">
        <v>130</v>
      </c>
      <c r="AF402" s="30">
        <v>8</v>
      </c>
      <c r="AG402" s="30">
        <v>32</v>
      </c>
      <c r="AH402" s="30">
        <v>270</v>
      </c>
      <c r="AI402" s="30">
        <v>45</v>
      </c>
      <c r="AJ402" s="30">
        <v>180</v>
      </c>
      <c r="AK402" s="89">
        <f t="shared" si="49"/>
        <v>32</v>
      </c>
      <c r="AL402" s="89">
        <f t="shared" si="50"/>
        <v>32</v>
      </c>
      <c r="AM402" s="89">
        <f t="shared" si="51"/>
        <v>40.299547528800716</v>
      </c>
      <c r="AN402" s="89">
        <f t="shared" si="52"/>
        <v>122</v>
      </c>
      <c r="AO402" s="89">
        <f t="shared" si="53"/>
        <v>49.700452471199284</v>
      </c>
      <c r="AP402" s="75">
        <f t="shared" si="54"/>
        <v>212</v>
      </c>
      <c r="AQ402" s="75">
        <f t="shared" si="55"/>
        <v>49.700452471199284</v>
      </c>
    </row>
    <row r="403" spans="5:43" ht="15.75" customHeight="1">
      <c r="E403" s="30">
        <v>62</v>
      </c>
      <c r="F403" s="30">
        <v>1</v>
      </c>
      <c r="G403" s="91" t="str">
        <f t="shared" si="48"/>
        <v>62-1</v>
      </c>
      <c r="H403" s="2">
        <v>59</v>
      </c>
      <c r="I403" s="2">
        <v>60</v>
      </c>
      <c r="J403" s="92" t="str">
        <f>IF(((VLOOKUP($G403,Depth_Lookup!$A$3:$J$561,9,FALSE))-(I403/100))&gt;=0,"Good","Too Long")</f>
        <v>Good</v>
      </c>
      <c r="K403" s="93">
        <f>(VLOOKUP($G403,Depth_Lookup!$A$3:$J$561,10,FALSE))+(H403/100)</f>
        <v>123.19</v>
      </c>
      <c r="L403" s="93">
        <f>(VLOOKUP($G403,Depth_Lookup!$A$3:$J$561,10,FALSE))+(I403/100)</f>
        <v>123.19999999999999</v>
      </c>
      <c r="M403" s="34" t="s">
        <v>246</v>
      </c>
      <c r="Q403" s="31" t="e">
        <f>VLOOKUP(P403,'75'!$AT$3:$AU$5,2,FALSE)</f>
        <v>#N/A</v>
      </c>
      <c r="T403" s="31" t="e">
        <f>VLOOKUP(S403,'75'!$AI$12:$AJ$17,2,FALSE)</f>
        <v>#N/A</v>
      </c>
      <c r="AB403" s="35" t="s">
        <v>1277</v>
      </c>
      <c r="AG403" s="30">
        <v>25</v>
      </c>
      <c r="AH403" s="30">
        <v>270</v>
      </c>
      <c r="AI403" s="30">
        <v>30</v>
      </c>
      <c r="AJ403" s="30">
        <v>180</v>
      </c>
      <c r="AK403" s="89">
        <f t="shared" si="49"/>
        <v>38.926719989836073</v>
      </c>
      <c r="AL403" s="89">
        <f t="shared" si="50"/>
        <v>38.926719989836073</v>
      </c>
      <c r="AM403" s="89">
        <f t="shared" si="51"/>
        <v>53.419302931264454</v>
      </c>
      <c r="AN403" s="89">
        <f t="shared" si="52"/>
        <v>128.92671998983607</v>
      </c>
      <c r="AO403" s="89">
        <f t="shared" si="53"/>
        <v>36.580697068735546</v>
      </c>
      <c r="AP403" s="75">
        <f t="shared" si="54"/>
        <v>218.92671998983607</v>
      </c>
      <c r="AQ403" s="75">
        <f t="shared" si="55"/>
        <v>36.580697068735546</v>
      </c>
    </row>
    <row r="404" spans="5:43" ht="15.75" hidden="1" customHeight="1">
      <c r="E404" s="30">
        <v>62</v>
      </c>
      <c r="F404" s="30">
        <v>2</v>
      </c>
      <c r="G404" s="91" t="str">
        <f t="shared" si="48"/>
        <v>62-2</v>
      </c>
      <c r="H404" s="2">
        <v>0</v>
      </c>
      <c r="I404" s="2">
        <v>1</v>
      </c>
      <c r="J404" s="92" t="str">
        <f>IF(((VLOOKUP($G404,Depth_Lookup!$A$3:$J$561,9,FALSE))-(I404/100))&gt;=0,"Good","Too Long")</f>
        <v>Good</v>
      </c>
      <c r="K404" s="93">
        <f>(VLOOKUP($G404,Depth_Lookup!$A$3:$J$561,10,FALSE))+(H404/100)</f>
        <v>123.36</v>
      </c>
      <c r="L404" s="93">
        <f>(VLOOKUP($G404,Depth_Lookup!$A$3:$J$561,10,FALSE))+(I404/100)</f>
        <v>123.37</v>
      </c>
      <c r="M404" s="34" t="s">
        <v>246</v>
      </c>
      <c r="Q404" s="31" t="e">
        <f>VLOOKUP(P404,'75'!$AT$3:$AU$5,2,FALSE)</f>
        <v>#N/A</v>
      </c>
      <c r="R404" s="30">
        <v>0.1</v>
      </c>
      <c r="S404" s="30" t="s">
        <v>158</v>
      </c>
      <c r="T404" s="31">
        <f>VLOOKUP(S404,'75'!$AI$12:$AJ$17,2,FALSE)</f>
        <v>1</v>
      </c>
      <c r="AB404" s="35" t="s">
        <v>1214</v>
      </c>
      <c r="AG404" s="30">
        <v>0.1</v>
      </c>
      <c r="AH404" s="30">
        <v>90</v>
      </c>
      <c r="AI404" s="30">
        <v>35</v>
      </c>
      <c r="AJ404" s="30">
        <v>0</v>
      </c>
      <c r="AK404" s="89">
        <f t="shared" si="49"/>
        <v>-179.85718535008181</v>
      </c>
      <c r="AL404" s="89">
        <f t="shared" si="50"/>
        <v>180.14281464991819</v>
      </c>
      <c r="AM404" s="89">
        <f t="shared" si="51"/>
        <v>54.999916372449235</v>
      </c>
      <c r="AN404" s="89">
        <f t="shared" si="52"/>
        <v>270.14281464991819</v>
      </c>
      <c r="AO404" s="89">
        <f t="shared" si="53"/>
        <v>35.000083627550765</v>
      </c>
      <c r="AP404" s="75">
        <f t="shared" si="54"/>
        <v>0.14281464991819348</v>
      </c>
      <c r="AQ404" s="75">
        <f t="shared" si="55"/>
        <v>35.000083627550765</v>
      </c>
    </row>
    <row r="405" spans="5:43" ht="15.75" hidden="1" customHeight="1">
      <c r="E405" s="30">
        <v>62</v>
      </c>
      <c r="F405" s="30">
        <v>2</v>
      </c>
      <c r="G405" s="91" t="str">
        <f t="shared" si="48"/>
        <v>62-2</v>
      </c>
      <c r="H405" s="2">
        <v>59</v>
      </c>
      <c r="I405" s="2">
        <v>61</v>
      </c>
      <c r="J405" s="92" t="str">
        <f>IF(((VLOOKUP($G405,Depth_Lookup!$A$3:$J$561,9,FALSE))-(I405/100))&gt;=0,"Good","Too Long")</f>
        <v>Good</v>
      </c>
      <c r="K405" s="93">
        <f>(VLOOKUP($G405,Depth_Lookup!$A$3:$J$561,10,FALSE))+(H405/100)</f>
        <v>123.95</v>
      </c>
      <c r="L405" s="93">
        <f>(VLOOKUP($G405,Depth_Lookup!$A$3:$J$561,10,FALSE))+(I405/100)</f>
        <v>123.97</v>
      </c>
      <c r="M405" s="34" t="s">
        <v>246</v>
      </c>
      <c r="Q405" s="31" t="e">
        <f>VLOOKUP(P405,'75'!$AT$3:$AU$5,2,FALSE)</f>
        <v>#N/A</v>
      </c>
      <c r="R405" s="30">
        <v>0.1</v>
      </c>
      <c r="S405" s="30" t="s">
        <v>158</v>
      </c>
      <c r="T405" s="31">
        <f>VLOOKUP(S405,'75'!$AI$12:$AJ$17,2,FALSE)</f>
        <v>1</v>
      </c>
      <c r="AB405" s="35" t="s">
        <v>1278</v>
      </c>
      <c r="AG405" s="30">
        <v>0.1</v>
      </c>
      <c r="AH405" s="30">
        <v>90</v>
      </c>
      <c r="AI405" s="30">
        <v>10</v>
      </c>
      <c r="AJ405" s="30">
        <v>180</v>
      </c>
      <c r="AK405" s="89">
        <f t="shared" si="49"/>
        <v>-0.56711023730872512</v>
      </c>
      <c r="AL405" s="89">
        <f t="shared" si="50"/>
        <v>359.43288976269127</v>
      </c>
      <c r="AM405" s="89">
        <f t="shared" si="51"/>
        <v>79.99952002223192</v>
      </c>
      <c r="AN405" s="89">
        <f t="shared" si="52"/>
        <v>89.432889762691275</v>
      </c>
      <c r="AO405" s="89">
        <f t="shared" si="53"/>
        <v>10.00047997776808</v>
      </c>
      <c r="AP405" s="75">
        <f t="shared" si="54"/>
        <v>179.43288976269127</v>
      </c>
      <c r="AQ405" s="75">
        <f t="shared" si="55"/>
        <v>10.00047997776808</v>
      </c>
    </row>
    <row r="406" spans="5:43" ht="15.75" hidden="1" customHeight="1">
      <c r="E406" s="30">
        <v>62</v>
      </c>
      <c r="F406" s="30">
        <v>2</v>
      </c>
      <c r="G406" s="91" t="str">
        <f t="shared" si="48"/>
        <v>62-2</v>
      </c>
      <c r="H406" s="2">
        <v>60</v>
      </c>
      <c r="I406" s="2">
        <v>62</v>
      </c>
      <c r="J406" s="92" t="str">
        <f>IF(((VLOOKUP($G406,Depth_Lookup!$A$3:$J$561,9,FALSE))-(I406/100))&gt;=0,"Good","Too Long")</f>
        <v>Good</v>
      </c>
      <c r="K406" s="93">
        <f>(VLOOKUP($G406,Depth_Lookup!$A$3:$J$561,10,FALSE))+(H406/100)</f>
        <v>123.96</v>
      </c>
      <c r="L406" s="93">
        <f>(VLOOKUP($G406,Depth_Lookup!$A$3:$J$561,10,FALSE))+(I406/100)</f>
        <v>123.98</v>
      </c>
      <c r="M406" s="34" t="s">
        <v>241</v>
      </c>
      <c r="Q406" s="31" t="e">
        <f>VLOOKUP(P406,'75'!$AT$3:$AU$5,2,FALSE)</f>
        <v>#N/A</v>
      </c>
      <c r="R406" s="30">
        <v>0.1</v>
      </c>
      <c r="S406" s="30" t="s">
        <v>158</v>
      </c>
      <c r="T406" s="31">
        <f>VLOOKUP(S406,'75'!$AI$12:$AJ$17,2,FALSE)</f>
        <v>1</v>
      </c>
      <c r="Y406" s="30" t="s">
        <v>1209</v>
      </c>
      <c r="AB406" s="35" t="s">
        <v>1265</v>
      </c>
      <c r="AE406" s="30">
        <v>10</v>
      </c>
      <c r="AF406" s="30">
        <v>38</v>
      </c>
      <c r="AG406" s="30">
        <v>15</v>
      </c>
      <c r="AH406" s="30">
        <v>270</v>
      </c>
      <c r="AI406" s="30">
        <v>40</v>
      </c>
      <c r="AJ406" s="30">
        <v>0</v>
      </c>
      <c r="AK406" s="89">
        <f t="shared" si="49"/>
        <v>162.29018804211603</v>
      </c>
      <c r="AL406" s="89">
        <f t="shared" si="50"/>
        <v>162.29018804211603</v>
      </c>
      <c r="AM406" s="89">
        <f t="shared" si="51"/>
        <v>48.625003055252606</v>
      </c>
      <c r="AN406" s="89">
        <f t="shared" si="52"/>
        <v>252.29018804211603</v>
      </c>
      <c r="AO406" s="89">
        <f t="shared" si="53"/>
        <v>41.374996944747394</v>
      </c>
      <c r="AP406" s="75">
        <f t="shared" si="54"/>
        <v>342.29018804211603</v>
      </c>
      <c r="AQ406" s="75">
        <f t="shared" si="55"/>
        <v>41.374996944747394</v>
      </c>
    </row>
    <row r="407" spans="5:43" ht="15.75" hidden="1" customHeight="1">
      <c r="E407" s="30">
        <v>62</v>
      </c>
      <c r="F407" s="30">
        <v>3</v>
      </c>
      <c r="G407" s="91" t="str">
        <f t="shared" si="48"/>
        <v>62-3</v>
      </c>
      <c r="H407" s="2">
        <v>0</v>
      </c>
      <c r="I407" s="2">
        <v>16</v>
      </c>
      <c r="J407" s="92" t="str">
        <f>IF(((VLOOKUP($G407,Depth_Lookup!$A$3:$J$561,9,FALSE))-(I407/100))&gt;=0,"Good","Too Long")</f>
        <v>Good</v>
      </c>
      <c r="K407" s="93">
        <f>(VLOOKUP($G407,Depth_Lookup!$A$3:$J$561,10,FALSE))+(H407/100)</f>
        <v>124.34</v>
      </c>
      <c r="L407" s="93">
        <f>(VLOOKUP($G407,Depth_Lookup!$A$3:$J$561,10,FALSE))+(I407/100)</f>
        <v>124.5</v>
      </c>
      <c r="M407" s="34" t="s">
        <v>241</v>
      </c>
      <c r="Q407" s="31" t="e">
        <f>VLOOKUP(P407,'75'!$AT$3:$AU$5,2,FALSE)</f>
        <v>#N/A</v>
      </c>
      <c r="R407" s="30">
        <v>0.1</v>
      </c>
      <c r="S407" s="30" t="s">
        <v>158</v>
      </c>
      <c r="T407" s="31">
        <f>VLOOKUP(S407,'75'!$AI$12:$AJ$17,2,FALSE)</f>
        <v>1</v>
      </c>
      <c r="AB407" s="35" t="s">
        <v>1185</v>
      </c>
      <c r="AE407" s="30">
        <v>140</v>
      </c>
      <c r="AF407" s="30">
        <v>30</v>
      </c>
      <c r="AG407" s="30">
        <v>67</v>
      </c>
      <c r="AH407" s="30">
        <v>90</v>
      </c>
      <c r="AI407" s="30">
        <v>0.01</v>
      </c>
      <c r="AJ407" s="30">
        <v>0</v>
      </c>
      <c r="AK407" s="89">
        <f t="shared" si="49"/>
        <v>-90.004244748197422</v>
      </c>
      <c r="AL407" s="89">
        <f t="shared" si="50"/>
        <v>269.99575525180256</v>
      </c>
      <c r="AM407" s="89">
        <f t="shared" si="51"/>
        <v>22.999999943447037</v>
      </c>
      <c r="AN407" s="89">
        <f t="shared" si="52"/>
        <v>359.99575525180256</v>
      </c>
      <c r="AO407" s="89">
        <f t="shared" si="53"/>
        <v>67.000000056552963</v>
      </c>
      <c r="AP407" s="75">
        <f t="shared" si="54"/>
        <v>89.995755251802564</v>
      </c>
      <c r="AQ407" s="75">
        <f t="shared" si="55"/>
        <v>67.000000056552963</v>
      </c>
    </row>
    <row r="408" spans="5:43" ht="15.75" customHeight="1">
      <c r="E408" s="30">
        <v>62</v>
      </c>
      <c r="F408" s="30">
        <v>3</v>
      </c>
      <c r="G408" s="91" t="str">
        <f t="shared" si="48"/>
        <v>62-3</v>
      </c>
      <c r="H408" s="2">
        <v>41</v>
      </c>
      <c r="I408" s="2">
        <v>43</v>
      </c>
      <c r="J408" s="92" t="str">
        <f>IF(((VLOOKUP($G408,Depth_Lookup!$A$3:$J$561,9,FALSE))-(I408/100))&gt;=0,"Good","Too Long")</f>
        <v>Good</v>
      </c>
      <c r="K408" s="93">
        <f>(VLOOKUP($G408,Depth_Lookup!$A$3:$J$561,10,FALSE))+(H408/100)</f>
        <v>124.75</v>
      </c>
      <c r="L408" s="93">
        <f>(VLOOKUP($G408,Depth_Lookup!$A$3:$J$561,10,FALSE))+(I408/100)</f>
        <v>124.77000000000001</v>
      </c>
      <c r="M408" s="34" t="s">
        <v>246</v>
      </c>
      <c r="Q408" s="31" t="e">
        <f>VLOOKUP(P408,'75'!$AT$3:$AU$5,2,FALSE)</f>
        <v>#N/A</v>
      </c>
      <c r="T408" s="31" t="e">
        <f>VLOOKUP(S408,'75'!$AI$12:$AJ$17,2,FALSE)</f>
        <v>#N/A</v>
      </c>
      <c r="AB408" s="35" t="s">
        <v>1262</v>
      </c>
      <c r="AK408" s="89" t="e">
        <f t="shared" si="49"/>
        <v>#DIV/0!</v>
      </c>
      <c r="AL408" s="89" t="e">
        <f t="shared" si="50"/>
        <v>#DIV/0!</v>
      </c>
      <c r="AM408" s="89" t="e">
        <f t="shared" si="51"/>
        <v>#DIV/0!</v>
      </c>
      <c r="AN408" s="89" t="e">
        <f t="shared" si="52"/>
        <v>#DIV/0!</v>
      </c>
      <c r="AO408" s="89" t="e">
        <f t="shared" si="53"/>
        <v>#DIV/0!</v>
      </c>
      <c r="AP408" s="75" t="e">
        <f t="shared" si="54"/>
        <v>#DIV/0!</v>
      </c>
      <c r="AQ408" s="75" t="e">
        <f t="shared" si="55"/>
        <v>#DIV/0!</v>
      </c>
    </row>
    <row r="409" spans="5:43" ht="15.75" hidden="1" customHeight="1">
      <c r="E409" s="30">
        <v>62</v>
      </c>
      <c r="F409" s="30">
        <v>4</v>
      </c>
      <c r="G409" s="91" t="str">
        <f t="shared" si="48"/>
        <v>62-4</v>
      </c>
      <c r="H409" s="2">
        <v>0</v>
      </c>
      <c r="I409" s="2">
        <v>1</v>
      </c>
      <c r="J409" s="92" t="str">
        <f>IF(((VLOOKUP($G409,Depth_Lookup!$A$3:$J$561,9,FALSE))-(I409/100))&gt;=0,"Good","Too Long")</f>
        <v>Good</v>
      </c>
      <c r="K409" s="93">
        <f>(VLOOKUP($G409,Depth_Lookup!$A$3:$J$561,10,FALSE))+(H409/100)</f>
        <v>125.075</v>
      </c>
      <c r="L409" s="93">
        <f>(VLOOKUP($G409,Depth_Lookup!$A$3:$J$561,10,FALSE))+(I409/100)</f>
        <v>125.08500000000001</v>
      </c>
      <c r="M409" s="34" t="s">
        <v>246</v>
      </c>
      <c r="Q409" s="31" t="e">
        <f>VLOOKUP(P409,'75'!$AT$3:$AU$5,2,FALSE)</f>
        <v>#N/A</v>
      </c>
      <c r="R409" s="30">
        <v>0.1</v>
      </c>
      <c r="S409" s="30" t="s">
        <v>158</v>
      </c>
      <c r="T409" s="31">
        <f>VLOOKUP(S409,'75'!$AI$12:$AJ$17,2,FALSE)</f>
        <v>1</v>
      </c>
      <c r="AB409" s="35" t="s">
        <v>1214</v>
      </c>
      <c r="AG409" s="30">
        <v>10</v>
      </c>
      <c r="AH409" s="30">
        <v>270</v>
      </c>
      <c r="AI409" s="30">
        <v>60</v>
      </c>
      <c r="AJ409" s="30">
        <v>0</v>
      </c>
      <c r="AK409" s="89">
        <f t="shared" si="49"/>
        <v>174.18717608711017</v>
      </c>
      <c r="AL409" s="89">
        <f t="shared" si="50"/>
        <v>174.18717608711017</v>
      </c>
      <c r="AM409" s="89">
        <f t="shared" si="51"/>
        <v>29.872265643834542</v>
      </c>
      <c r="AN409" s="89">
        <f t="shared" si="52"/>
        <v>264.18717608711017</v>
      </c>
      <c r="AO409" s="89">
        <f t="shared" si="53"/>
        <v>60.127734356165462</v>
      </c>
      <c r="AP409" s="75">
        <f t="shared" si="54"/>
        <v>354.18717608711017</v>
      </c>
      <c r="AQ409" s="75">
        <f t="shared" si="55"/>
        <v>60.127734356165462</v>
      </c>
    </row>
    <row r="410" spans="5:43" ht="15.75" hidden="1" customHeight="1">
      <c r="E410" s="30">
        <v>62</v>
      </c>
      <c r="F410" s="30">
        <v>4</v>
      </c>
      <c r="G410" s="91" t="str">
        <f t="shared" si="48"/>
        <v>62-4</v>
      </c>
      <c r="H410" s="2">
        <v>50</v>
      </c>
      <c r="I410" s="2">
        <v>51</v>
      </c>
      <c r="J410" s="92" t="str">
        <f>IF(((VLOOKUP($G410,Depth_Lookup!$A$3:$J$561,9,FALSE))-(I410/100))&gt;=0,"Good","Too Long")</f>
        <v>Good</v>
      </c>
      <c r="K410" s="93">
        <f>(VLOOKUP($G410,Depth_Lookup!$A$3:$J$561,10,FALSE))+(H410/100)</f>
        <v>125.575</v>
      </c>
      <c r="L410" s="93">
        <f>(VLOOKUP($G410,Depth_Lookup!$A$3:$J$561,10,FALSE))+(I410/100)</f>
        <v>125.58500000000001</v>
      </c>
      <c r="M410" s="34" t="s">
        <v>241</v>
      </c>
      <c r="Q410" s="31" t="e">
        <f>VLOOKUP(P410,'75'!$AT$3:$AU$5,2,FALSE)</f>
        <v>#N/A</v>
      </c>
      <c r="R410" s="30">
        <v>0.1</v>
      </c>
      <c r="S410" s="30" t="s">
        <v>158</v>
      </c>
      <c r="T410" s="31">
        <f>VLOOKUP(S410,'75'!$AI$12:$AJ$17,2,FALSE)</f>
        <v>1</v>
      </c>
      <c r="Y410" s="30" t="s">
        <v>1166</v>
      </c>
      <c r="AB410" s="35" t="s">
        <v>1185</v>
      </c>
      <c r="AE410" s="30">
        <v>225</v>
      </c>
      <c r="AF410" s="30">
        <v>28</v>
      </c>
      <c r="AG410" s="30">
        <v>0.1</v>
      </c>
      <c r="AH410" s="30">
        <v>90</v>
      </c>
      <c r="AI410" s="30">
        <v>35</v>
      </c>
      <c r="AJ410" s="30">
        <v>180</v>
      </c>
      <c r="AK410" s="89">
        <f t="shared" si="49"/>
        <v>-0.14281464991819348</v>
      </c>
      <c r="AL410" s="89">
        <f t="shared" si="50"/>
        <v>359.85718535008181</v>
      </c>
      <c r="AM410" s="89">
        <f t="shared" si="51"/>
        <v>54.999916372449235</v>
      </c>
      <c r="AN410" s="89">
        <f t="shared" si="52"/>
        <v>89.857185350081807</v>
      </c>
      <c r="AO410" s="89">
        <f t="shared" si="53"/>
        <v>35.000083627550765</v>
      </c>
      <c r="AP410" s="75">
        <f t="shared" si="54"/>
        <v>179.85718535008181</v>
      </c>
      <c r="AQ410" s="75">
        <f t="shared" si="55"/>
        <v>35.000083627550765</v>
      </c>
    </row>
    <row r="411" spans="5:43" ht="15.75" hidden="1" customHeight="1">
      <c r="E411" s="30">
        <v>63</v>
      </c>
      <c r="F411" s="30">
        <v>1</v>
      </c>
      <c r="G411" s="91" t="str">
        <f t="shared" si="48"/>
        <v>63-1</v>
      </c>
      <c r="H411" s="2">
        <v>0</v>
      </c>
      <c r="I411" s="2">
        <v>48</v>
      </c>
      <c r="J411" s="92" t="str">
        <f>IF(((VLOOKUP($G411,Depth_Lookup!$A$3:$J$561,9,FALSE))-(I411/100))&gt;=0,"Good","Too Long")</f>
        <v>Good</v>
      </c>
      <c r="K411" s="93">
        <f>(VLOOKUP($G411,Depth_Lookup!$A$3:$J$561,10,FALSE))+(H411/100)</f>
        <v>125.6</v>
      </c>
      <c r="L411" s="93">
        <f>(VLOOKUP($G411,Depth_Lookup!$A$3:$J$561,10,FALSE))+(I411/100)</f>
        <v>126.08</v>
      </c>
      <c r="M411" s="34" t="s">
        <v>242</v>
      </c>
      <c r="O411" s="30" t="s">
        <v>152</v>
      </c>
      <c r="P411" s="30" t="s">
        <v>202</v>
      </c>
      <c r="Q411" s="31">
        <f>VLOOKUP(P411,'75'!$AT$3:$AU$5,2,FALSE)</f>
        <v>1</v>
      </c>
      <c r="R411" s="30">
        <v>0.3</v>
      </c>
      <c r="S411" s="30" t="s">
        <v>158</v>
      </c>
      <c r="T411" s="31">
        <f>VLOOKUP(S411,'75'!$AI$12:$AJ$17,2,FALSE)</f>
        <v>1</v>
      </c>
      <c r="Y411" s="30" t="s">
        <v>1209</v>
      </c>
      <c r="AB411" s="35" t="s">
        <v>1279</v>
      </c>
      <c r="AE411" s="30">
        <v>219</v>
      </c>
      <c r="AF411" s="30">
        <v>37</v>
      </c>
      <c r="AG411" s="30">
        <v>25</v>
      </c>
      <c r="AH411" s="30">
        <v>270</v>
      </c>
      <c r="AI411" s="30">
        <v>30</v>
      </c>
      <c r="AJ411" s="30">
        <v>180</v>
      </c>
      <c r="AK411" s="89">
        <f t="shared" si="49"/>
        <v>38.926719989836073</v>
      </c>
      <c r="AL411" s="89">
        <f t="shared" si="50"/>
        <v>38.926719989836073</v>
      </c>
      <c r="AM411" s="89">
        <f t="shared" si="51"/>
        <v>53.419302931264454</v>
      </c>
      <c r="AN411" s="89">
        <f t="shared" si="52"/>
        <v>128.92671998983607</v>
      </c>
      <c r="AO411" s="89">
        <f t="shared" si="53"/>
        <v>36.580697068735546</v>
      </c>
      <c r="AP411" s="75">
        <f t="shared" si="54"/>
        <v>218.92671998983607</v>
      </c>
      <c r="AQ411" s="75">
        <f t="shared" si="55"/>
        <v>36.580697068735546</v>
      </c>
    </row>
    <row r="412" spans="5:43" ht="15.75" hidden="1" customHeight="1">
      <c r="E412" s="30">
        <v>63</v>
      </c>
      <c r="F412" s="30">
        <v>1</v>
      </c>
      <c r="G412" s="91" t="str">
        <f t="shared" si="48"/>
        <v>63-1</v>
      </c>
      <c r="H412" s="2">
        <v>16</v>
      </c>
      <c r="I412" s="2">
        <v>18</v>
      </c>
      <c r="J412" s="92" t="str">
        <f>IF(((VLOOKUP($G412,Depth_Lookup!$A$3:$J$561,9,FALSE))-(I412/100))&gt;=0,"Good","Too Long")</f>
        <v>Good</v>
      </c>
      <c r="K412" s="93">
        <f>(VLOOKUP($G412,Depth_Lookup!$A$3:$J$561,10,FALSE))+(H412/100)</f>
        <v>125.75999999999999</v>
      </c>
      <c r="L412" s="93">
        <f>(VLOOKUP($G412,Depth_Lookup!$A$3:$J$561,10,FALSE))+(I412/100)</f>
        <v>125.78</v>
      </c>
      <c r="M412" s="34" t="s">
        <v>241</v>
      </c>
      <c r="Q412" s="31" t="e">
        <f>VLOOKUP(P412,'75'!$AT$3:$AU$5,2,FALSE)</f>
        <v>#N/A</v>
      </c>
      <c r="R412" s="30">
        <v>0.1</v>
      </c>
      <c r="S412" s="30" t="s">
        <v>158</v>
      </c>
      <c r="T412" s="31">
        <f>VLOOKUP(S412,'75'!$AI$12:$AJ$17,2,FALSE)</f>
        <v>1</v>
      </c>
      <c r="Y412" s="30" t="s">
        <v>1166</v>
      </c>
      <c r="AB412" s="35" t="s">
        <v>1215</v>
      </c>
      <c r="AE412" s="30">
        <v>41</v>
      </c>
      <c r="AF412" s="30">
        <v>32</v>
      </c>
      <c r="AG412" s="30">
        <v>22</v>
      </c>
      <c r="AH412" s="30">
        <v>90</v>
      </c>
      <c r="AI412" s="30">
        <v>25</v>
      </c>
      <c r="AJ412" s="30">
        <v>0</v>
      </c>
      <c r="AK412" s="89">
        <f t="shared" si="49"/>
        <v>-139.09313102893944</v>
      </c>
      <c r="AL412" s="89">
        <f t="shared" si="50"/>
        <v>220.90686897106056</v>
      </c>
      <c r="AM412" s="89">
        <f t="shared" si="51"/>
        <v>58.325716070234996</v>
      </c>
      <c r="AN412" s="89">
        <f t="shared" si="52"/>
        <v>310.90686897106059</v>
      </c>
      <c r="AO412" s="89">
        <f t="shared" si="53"/>
        <v>31.674283929765004</v>
      </c>
      <c r="AP412" s="75">
        <f t="shared" si="54"/>
        <v>40.906868971060561</v>
      </c>
      <c r="AQ412" s="75">
        <f t="shared" si="55"/>
        <v>31.674283929765004</v>
      </c>
    </row>
    <row r="413" spans="5:43" ht="15.75" hidden="1" customHeight="1">
      <c r="E413" s="30">
        <v>63</v>
      </c>
      <c r="F413" s="30">
        <v>2</v>
      </c>
      <c r="G413" s="91" t="str">
        <f t="shared" si="48"/>
        <v>63-2</v>
      </c>
      <c r="H413" s="2">
        <v>8</v>
      </c>
      <c r="I413" s="2">
        <v>9</v>
      </c>
      <c r="J413" s="92" t="str">
        <f>IF(((VLOOKUP($G413,Depth_Lookup!$A$3:$J$561,9,FALSE))-(I413/100))&gt;=0,"Good","Too Long")</f>
        <v>Good</v>
      </c>
      <c r="K413" s="93">
        <f>(VLOOKUP($G413,Depth_Lookup!$A$3:$J$561,10,FALSE))+(H413/100)</f>
        <v>126.255</v>
      </c>
      <c r="L413" s="93">
        <f>(VLOOKUP($G413,Depth_Lookup!$A$3:$J$561,10,FALSE))+(I413/100)</f>
        <v>126.265</v>
      </c>
      <c r="M413" s="34" t="s">
        <v>241</v>
      </c>
      <c r="Q413" s="31" t="e">
        <f>VLOOKUP(P413,'75'!$AT$3:$AU$5,2,FALSE)</f>
        <v>#N/A</v>
      </c>
      <c r="R413" s="30">
        <v>0.1</v>
      </c>
      <c r="S413" s="30" t="s">
        <v>158</v>
      </c>
      <c r="T413" s="31">
        <f>VLOOKUP(S413,'75'!$AI$12:$AJ$17,2,FALSE)</f>
        <v>1</v>
      </c>
      <c r="AB413" s="35" t="s">
        <v>1215</v>
      </c>
      <c r="AG413" s="30">
        <v>1</v>
      </c>
      <c r="AH413" s="30">
        <v>90</v>
      </c>
      <c r="AI413" s="30">
        <v>45</v>
      </c>
      <c r="AJ413" s="30">
        <v>0.1</v>
      </c>
      <c r="AK413" s="89">
        <f t="shared" si="49"/>
        <v>-178.99997106326254</v>
      </c>
      <c r="AL413" s="89">
        <f t="shared" si="50"/>
        <v>181.00002893673746</v>
      </c>
      <c r="AM413" s="89">
        <f t="shared" si="51"/>
        <v>44.996465335631484</v>
      </c>
      <c r="AN413" s="89">
        <f t="shared" si="52"/>
        <v>271.00002893673746</v>
      </c>
      <c r="AO413" s="89">
        <f t="shared" si="53"/>
        <v>45.003534664368516</v>
      </c>
      <c r="AP413" s="75">
        <f t="shared" si="54"/>
        <v>1.0000289367374648</v>
      </c>
      <c r="AQ413" s="75">
        <f t="shared" si="55"/>
        <v>45.003534664368516</v>
      </c>
    </row>
    <row r="414" spans="5:43" ht="15.75" hidden="1" customHeight="1">
      <c r="E414" s="30">
        <v>63</v>
      </c>
      <c r="F414" s="30">
        <v>2</v>
      </c>
      <c r="G414" s="91" t="str">
        <f t="shared" si="48"/>
        <v>63-2</v>
      </c>
      <c r="H414" s="2">
        <v>51</v>
      </c>
      <c r="I414" s="2">
        <v>52</v>
      </c>
      <c r="J414" s="92" t="str">
        <f>IF(((VLOOKUP($G414,Depth_Lookup!$A$3:$J$561,9,FALSE))-(I414/100))&gt;=0,"Good","Too Long")</f>
        <v>Good</v>
      </c>
      <c r="K414" s="93">
        <f>(VLOOKUP($G414,Depth_Lookup!$A$3:$J$561,10,FALSE))+(H414/100)</f>
        <v>126.685</v>
      </c>
      <c r="L414" s="93">
        <f>(VLOOKUP($G414,Depth_Lookup!$A$3:$J$561,10,FALSE))+(I414/100)</f>
        <v>126.69499999999999</v>
      </c>
      <c r="M414" s="34" t="s">
        <v>246</v>
      </c>
      <c r="Q414" s="31" t="e">
        <f>VLOOKUP(P414,'75'!$AT$3:$AU$5,2,FALSE)</f>
        <v>#N/A</v>
      </c>
      <c r="R414" s="30">
        <v>0.1</v>
      </c>
      <c r="S414" s="30" t="s">
        <v>158</v>
      </c>
      <c r="T414" s="31">
        <f>VLOOKUP(S414,'75'!$AI$12:$AJ$17,2,FALSE)</f>
        <v>1</v>
      </c>
      <c r="AB414" s="35" t="s">
        <v>1276</v>
      </c>
      <c r="AG414" s="30">
        <v>24</v>
      </c>
      <c r="AH414" s="30">
        <v>90</v>
      </c>
      <c r="AI414" s="30">
        <v>6</v>
      </c>
      <c r="AJ414" s="30">
        <v>0</v>
      </c>
      <c r="AK414" s="89">
        <f t="shared" si="49"/>
        <v>-103.28252558853899</v>
      </c>
      <c r="AL414" s="89">
        <f t="shared" si="50"/>
        <v>256.71747441146101</v>
      </c>
      <c r="AM414" s="89">
        <f t="shared" si="51"/>
        <v>65.417498536647699</v>
      </c>
      <c r="AN414" s="89">
        <f t="shared" si="52"/>
        <v>346.71747441146101</v>
      </c>
      <c r="AO414" s="89">
        <f t="shared" si="53"/>
        <v>24.582501463352301</v>
      </c>
      <c r="AP414" s="75">
        <f t="shared" si="54"/>
        <v>76.717474411461012</v>
      </c>
      <c r="AQ414" s="75">
        <f t="shared" si="55"/>
        <v>24.582501463352301</v>
      </c>
    </row>
    <row r="415" spans="5:43" ht="15.75" customHeight="1">
      <c r="E415" s="30">
        <v>63</v>
      </c>
      <c r="F415" s="30">
        <v>3</v>
      </c>
      <c r="G415" s="91" t="str">
        <f t="shared" si="48"/>
        <v>63-3</v>
      </c>
      <c r="H415" s="2">
        <v>55</v>
      </c>
      <c r="I415" s="2">
        <v>56</v>
      </c>
      <c r="J415" s="92" t="str">
        <f>IF(((VLOOKUP($G415,Depth_Lookup!$A$3:$J$561,9,FALSE))-(I415/100))&gt;=0,"Good","Too Long")</f>
        <v>Good</v>
      </c>
      <c r="K415" s="93">
        <f>(VLOOKUP($G415,Depth_Lookup!$A$3:$J$561,10,FALSE))+(H415/100)</f>
        <v>127.465</v>
      </c>
      <c r="L415" s="93">
        <f>(VLOOKUP($G415,Depth_Lookup!$A$3:$J$561,10,FALSE))+(I415/100)</f>
        <v>127.47500000000001</v>
      </c>
      <c r="M415" s="34" t="s">
        <v>246</v>
      </c>
      <c r="Q415" s="31" t="e">
        <f>VLOOKUP(P415,'75'!$AT$3:$AU$5,2,FALSE)</f>
        <v>#N/A</v>
      </c>
      <c r="T415" s="31" t="e">
        <f>VLOOKUP(S415,'75'!$AI$12:$AJ$17,2,FALSE)</f>
        <v>#N/A</v>
      </c>
      <c r="AB415" s="35" t="s">
        <v>1262</v>
      </c>
      <c r="AK415" s="89" t="e">
        <f t="shared" si="49"/>
        <v>#DIV/0!</v>
      </c>
      <c r="AL415" s="89" t="e">
        <f t="shared" si="50"/>
        <v>#DIV/0!</v>
      </c>
      <c r="AM415" s="89" t="e">
        <f t="shared" si="51"/>
        <v>#DIV/0!</v>
      </c>
      <c r="AN415" s="89" t="e">
        <f t="shared" si="52"/>
        <v>#DIV/0!</v>
      </c>
      <c r="AO415" s="89" t="e">
        <f t="shared" si="53"/>
        <v>#DIV/0!</v>
      </c>
      <c r="AP415" s="75" t="e">
        <f t="shared" si="54"/>
        <v>#DIV/0!</v>
      </c>
      <c r="AQ415" s="75" t="e">
        <f t="shared" si="55"/>
        <v>#DIV/0!</v>
      </c>
    </row>
    <row r="416" spans="5:43" ht="15.75" hidden="1" customHeight="1">
      <c r="E416" s="30">
        <v>63</v>
      </c>
      <c r="F416" s="30">
        <v>3</v>
      </c>
      <c r="G416" s="91" t="str">
        <f t="shared" si="48"/>
        <v>63-3</v>
      </c>
      <c r="H416" s="2">
        <v>65</v>
      </c>
      <c r="I416" s="2">
        <v>75</v>
      </c>
      <c r="J416" s="92" t="str">
        <f>IF(((VLOOKUP($G416,Depth_Lookup!$A$3:$J$561,9,FALSE))-(I416/100))&gt;=0,"Good","Too Long")</f>
        <v>Good</v>
      </c>
      <c r="K416" s="93">
        <f>(VLOOKUP($G416,Depth_Lookup!$A$3:$J$561,10,FALSE))+(H416/100)</f>
        <v>127.56500000000001</v>
      </c>
      <c r="L416" s="93">
        <f>(VLOOKUP($G416,Depth_Lookup!$A$3:$J$561,10,FALSE))+(I416/100)</f>
        <v>127.66500000000001</v>
      </c>
      <c r="M416" s="34" t="s">
        <v>241</v>
      </c>
      <c r="Q416" s="31" t="e">
        <f>VLOOKUP(P416,'75'!$AT$3:$AU$5,2,FALSE)</f>
        <v>#N/A</v>
      </c>
      <c r="R416" s="30">
        <v>0.1</v>
      </c>
      <c r="S416" s="30" t="s">
        <v>158</v>
      </c>
      <c r="T416" s="31">
        <f>VLOOKUP(S416,'75'!$AI$12:$AJ$17,2,FALSE)</f>
        <v>1</v>
      </c>
      <c r="AB416" s="35" t="s">
        <v>1265</v>
      </c>
      <c r="AE416" s="30">
        <v>135</v>
      </c>
      <c r="AF416" s="30">
        <v>15</v>
      </c>
      <c r="AG416" s="30">
        <v>72</v>
      </c>
      <c r="AH416" s="30">
        <v>90</v>
      </c>
      <c r="AI416" s="30">
        <v>65</v>
      </c>
      <c r="AJ416" s="30">
        <v>0</v>
      </c>
      <c r="AK416" s="89">
        <f t="shared" si="49"/>
        <v>-124.86849594530588</v>
      </c>
      <c r="AL416" s="89">
        <f t="shared" si="50"/>
        <v>235.13150405469412</v>
      </c>
      <c r="AM416" s="89">
        <f t="shared" si="51"/>
        <v>14.927084740409606</v>
      </c>
      <c r="AN416" s="89">
        <f t="shared" si="52"/>
        <v>325.13150405469412</v>
      </c>
      <c r="AO416" s="89">
        <f t="shared" si="53"/>
        <v>75.072915259590388</v>
      </c>
      <c r="AP416" s="75">
        <f t="shared" si="54"/>
        <v>55.131504054694119</v>
      </c>
      <c r="AQ416" s="75">
        <f t="shared" si="55"/>
        <v>75.072915259590388</v>
      </c>
    </row>
    <row r="417" spans="5:43" ht="15.75" hidden="1" customHeight="1">
      <c r="E417" s="30">
        <v>63</v>
      </c>
      <c r="F417" s="30">
        <v>4</v>
      </c>
      <c r="G417" s="91" t="str">
        <f t="shared" si="48"/>
        <v>63-4</v>
      </c>
      <c r="H417" s="2">
        <v>0</v>
      </c>
      <c r="I417" s="2">
        <v>87</v>
      </c>
      <c r="J417" s="92" t="str">
        <f>IF(((VLOOKUP($G417,Depth_Lookup!$A$3:$J$561,9,FALSE))-(I417/100))&gt;=0,"Good","Too Long")</f>
        <v>Good</v>
      </c>
      <c r="K417" s="93">
        <f>(VLOOKUP($G417,Depth_Lookup!$A$3:$J$561,10,FALSE))+(H417/100)</f>
        <v>127.66500000000001</v>
      </c>
      <c r="L417" s="93">
        <f>(VLOOKUP($G417,Depth_Lookup!$A$3:$J$561,10,FALSE))+(I417/100)</f>
        <v>128.535</v>
      </c>
      <c r="M417" s="34" t="s">
        <v>242</v>
      </c>
      <c r="O417" s="30" t="s">
        <v>152</v>
      </c>
      <c r="P417" s="30" t="s">
        <v>202</v>
      </c>
      <c r="Q417" s="31">
        <f>VLOOKUP(P417,'75'!$AT$3:$AU$5,2,FALSE)</f>
        <v>1</v>
      </c>
      <c r="R417" s="30">
        <v>87</v>
      </c>
      <c r="S417" s="30" t="s">
        <v>159</v>
      </c>
      <c r="T417" s="31">
        <f>VLOOKUP(S417,'75'!$AI$12:$AJ$17,2,FALSE)</f>
        <v>2</v>
      </c>
      <c r="AB417" s="35" t="s">
        <v>1280</v>
      </c>
      <c r="AK417" s="89" t="e">
        <f t="shared" si="49"/>
        <v>#DIV/0!</v>
      </c>
      <c r="AL417" s="89" t="e">
        <f t="shared" si="50"/>
        <v>#DIV/0!</v>
      </c>
      <c r="AM417" s="89" t="e">
        <f t="shared" si="51"/>
        <v>#DIV/0!</v>
      </c>
      <c r="AN417" s="89" t="e">
        <f t="shared" si="52"/>
        <v>#DIV/0!</v>
      </c>
      <c r="AO417" s="89" t="e">
        <f t="shared" si="53"/>
        <v>#DIV/0!</v>
      </c>
      <c r="AP417" s="75" t="e">
        <f t="shared" si="54"/>
        <v>#DIV/0!</v>
      </c>
      <c r="AQ417" s="75" t="e">
        <f t="shared" si="55"/>
        <v>#DIV/0!</v>
      </c>
    </row>
    <row r="418" spans="5:43" ht="15.75" customHeight="1">
      <c r="E418" s="30">
        <v>63</v>
      </c>
      <c r="F418" s="30">
        <v>4</v>
      </c>
      <c r="G418" s="91" t="str">
        <f t="shared" si="48"/>
        <v>63-4</v>
      </c>
      <c r="H418" s="2">
        <v>87</v>
      </c>
      <c r="I418" s="2">
        <v>93</v>
      </c>
      <c r="J418" s="92" t="str">
        <f>IF(((VLOOKUP($G418,Depth_Lookup!$A$3:$J$561,9,FALSE))-(I418/100))&gt;=0,"Good","Too Long")</f>
        <v>Good</v>
      </c>
      <c r="K418" s="93">
        <f>(VLOOKUP($G418,Depth_Lookup!$A$3:$J$561,10,FALSE))+(H418/100)</f>
        <v>128.535</v>
      </c>
      <c r="L418" s="93">
        <f>(VLOOKUP($G418,Depth_Lookup!$A$3:$J$561,10,FALSE))+(I418/100)</f>
        <v>128.595</v>
      </c>
      <c r="M418" s="34" t="s">
        <v>242</v>
      </c>
      <c r="O418" s="30" t="s">
        <v>152</v>
      </c>
      <c r="P418" s="30" t="s">
        <v>202</v>
      </c>
      <c r="Q418" s="31">
        <f>VLOOKUP(P418,'75'!$AT$3:$AU$5,2,FALSE)</f>
        <v>1</v>
      </c>
      <c r="R418" s="30">
        <v>6</v>
      </c>
      <c r="S418" s="30" t="s">
        <v>259</v>
      </c>
      <c r="T418" s="31">
        <f>VLOOKUP(S418,'75'!$AI$12:$AJ$17,2,FALSE)</f>
        <v>4</v>
      </c>
      <c r="AB418" s="35" t="s">
        <v>1281</v>
      </c>
      <c r="AK418" s="89" t="e">
        <f t="shared" si="49"/>
        <v>#DIV/0!</v>
      </c>
      <c r="AL418" s="89" t="e">
        <f t="shared" si="50"/>
        <v>#DIV/0!</v>
      </c>
      <c r="AM418" s="89" t="e">
        <f t="shared" si="51"/>
        <v>#DIV/0!</v>
      </c>
      <c r="AN418" s="89" t="e">
        <f t="shared" si="52"/>
        <v>#DIV/0!</v>
      </c>
      <c r="AO418" s="89" t="e">
        <f t="shared" si="53"/>
        <v>#DIV/0!</v>
      </c>
      <c r="AP418" s="75" t="e">
        <f t="shared" si="54"/>
        <v>#DIV/0!</v>
      </c>
      <c r="AQ418" s="75" t="e">
        <f t="shared" si="55"/>
        <v>#DIV/0!</v>
      </c>
    </row>
    <row r="419" spans="5:43" ht="15.75" hidden="1" customHeight="1">
      <c r="E419" s="30">
        <v>64</v>
      </c>
      <c r="F419" s="30">
        <v>1</v>
      </c>
      <c r="G419" s="91" t="str">
        <f t="shared" si="48"/>
        <v>64-1</v>
      </c>
      <c r="H419" s="2">
        <v>0</v>
      </c>
      <c r="I419" s="2">
        <v>56</v>
      </c>
      <c r="J419" s="92" t="str">
        <f>IF(((VLOOKUP($G419,Depth_Lookup!$A$3:$J$561,9,FALSE))-(I419/100))&gt;=0,"Good","Too Long")</f>
        <v>Good</v>
      </c>
      <c r="K419" s="93">
        <f>(VLOOKUP($G419,Depth_Lookup!$A$3:$J$561,10,FALSE))+(H419/100)</f>
        <v>128.6</v>
      </c>
      <c r="L419" s="93">
        <f>(VLOOKUP($G419,Depth_Lookup!$A$3:$J$561,10,FALSE))+(I419/100)</f>
        <v>129.16</v>
      </c>
      <c r="M419" s="34" t="s">
        <v>242</v>
      </c>
      <c r="O419" s="30" t="s">
        <v>152</v>
      </c>
      <c r="P419" s="30" t="s">
        <v>202</v>
      </c>
      <c r="Q419" s="31">
        <f>VLOOKUP(P419,'75'!$AT$3:$AU$5,2,FALSE)</f>
        <v>1</v>
      </c>
      <c r="R419" s="30">
        <v>56</v>
      </c>
      <c r="S419" s="30" t="s">
        <v>159</v>
      </c>
      <c r="T419" s="31">
        <f>VLOOKUP(S419,'75'!$AI$12:$AJ$17,2,FALSE)</f>
        <v>2</v>
      </c>
      <c r="AB419" s="35" t="s">
        <v>1280</v>
      </c>
      <c r="AK419" s="89" t="e">
        <f t="shared" si="49"/>
        <v>#DIV/0!</v>
      </c>
      <c r="AL419" s="89" t="e">
        <f t="shared" si="50"/>
        <v>#DIV/0!</v>
      </c>
      <c r="AM419" s="89" t="e">
        <f t="shared" si="51"/>
        <v>#DIV/0!</v>
      </c>
      <c r="AN419" s="89" t="e">
        <f t="shared" si="52"/>
        <v>#DIV/0!</v>
      </c>
      <c r="AO419" s="89" t="e">
        <f t="shared" si="53"/>
        <v>#DIV/0!</v>
      </c>
      <c r="AP419" s="75" t="e">
        <f t="shared" si="54"/>
        <v>#DIV/0!</v>
      </c>
      <c r="AQ419" s="75" t="e">
        <f t="shared" si="55"/>
        <v>#DIV/0!</v>
      </c>
    </row>
    <row r="420" spans="5:43" ht="15.75" hidden="1" customHeight="1">
      <c r="E420" s="30">
        <v>64</v>
      </c>
      <c r="F420" s="30">
        <v>1</v>
      </c>
      <c r="G420" s="91" t="str">
        <f t="shared" si="48"/>
        <v>64-1</v>
      </c>
      <c r="H420" s="2">
        <v>56</v>
      </c>
      <c r="I420" s="2">
        <v>64</v>
      </c>
      <c r="J420" s="92" t="str">
        <f>IF(((VLOOKUP($G420,Depth_Lookup!$A$3:$J$561,9,FALSE))-(I420/100))&gt;=0,"Good","Too Long")</f>
        <v>Good</v>
      </c>
      <c r="K420" s="93">
        <f>(VLOOKUP($G420,Depth_Lookup!$A$3:$J$561,10,FALSE))+(H420/100)</f>
        <v>129.16</v>
      </c>
      <c r="L420" s="93">
        <f>(VLOOKUP($G420,Depth_Lookup!$A$3:$J$561,10,FALSE))+(I420/100)</f>
        <v>129.23999999999998</v>
      </c>
      <c r="M420" s="34" t="s">
        <v>241</v>
      </c>
      <c r="Q420" s="31" t="e">
        <f>VLOOKUP(P420,'75'!$AT$3:$AU$5,2,FALSE)</f>
        <v>#N/A</v>
      </c>
      <c r="R420" s="30">
        <v>0.1</v>
      </c>
      <c r="S420" s="30" t="s">
        <v>158</v>
      </c>
      <c r="T420" s="31">
        <f>VLOOKUP(S420,'75'!$AI$12:$AJ$17,2,FALSE)</f>
        <v>1</v>
      </c>
      <c r="AB420" s="35" t="s">
        <v>1265</v>
      </c>
      <c r="AE420" s="30">
        <v>260</v>
      </c>
      <c r="AF420" s="30">
        <v>40</v>
      </c>
      <c r="AG420" s="30">
        <v>55</v>
      </c>
      <c r="AH420" s="30">
        <v>270</v>
      </c>
      <c r="AI420" s="30">
        <v>40</v>
      </c>
      <c r="AJ420" s="30">
        <v>0</v>
      </c>
      <c r="AK420" s="89">
        <f t="shared" si="49"/>
        <v>120.4361050493531</v>
      </c>
      <c r="AL420" s="89">
        <f t="shared" si="50"/>
        <v>120.4361050493531</v>
      </c>
      <c r="AM420" s="89">
        <f t="shared" si="51"/>
        <v>31.120017441601846</v>
      </c>
      <c r="AN420" s="89">
        <f t="shared" si="52"/>
        <v>210.4361050493531</v>
      </c>
      <c r="AO420" s="89">
        <f t="shared" si="53"/>
        <v>58.879982558398154</v>
      </c>
      <c r="AP420" s="75">
        <f t="shared" si="54"/>
        <v>300.4361050493531</v>
      </c>
      <c r="AQ420" s="75">
        <f t="shared" si="55"/>
        <v>58.879982558398154</v>
      </c>
    </row>
    <row r="421" spans="5:43" ht="15.75" hidden="1" customHeight="1">
      <c r="E421" s="30">
        <v>64</v>
      </c>
      <c r="F421" s="30">
        <v>1</v>
      </c>
      <c r="G421" s="91" t="str">
        <f t="shared" si="48"/>
        <v>64-1</v>
      </c>
      <c r="H421" s="2">
        <v>83</v>
      </c>
      <c r="I421" s="2">
        <v>90</v>
      </c>
      <c r="J421" s="92" t="str">
        <f>IF(((VLOOKUP($G421,Depth_Lookup!$A$3:$J$561,9,FALSE))-(I421/100))&gt;=0,"Good","Too Long")</f>
        <v>Good</v>
      </c>
      <c r="K421" s="93">
        <f>(VLOOKUP($G421,Depth_Lookup!$A$3:$J$561,10,FALSE))+(H421/100)</f>
        <v>129.43</v>
      </c>
      <c r="L421" s="93">
        <f>(VLOOKUP($G421,Depth_Lookup!$A$3:$J$561,10,FALSE))+(I421/100)</f>
        <v>129.5</v>
      </c>
      <c r="M421" s="34" t="s">
        <v>241</v>
      </c>
      <c r="Q421" s="31" t="e">
        <f>VLOOKUP(P421,'75'!$AT$3:$AU$5,2,FALSE)</f>
        <v>#N/A</v>
      </c>
      <c r="R421" s="30">
        <v>0.1</v>
      </c>
      <c r="S421" s="30" t="s">
        <v>158</v>
      </c>
      <c r="T421" s="31">
        <f>VLOOKUP(S421,'75'!$AI$12:$AJ$17,2,FALSE)</f>
        <v>1</v>
      </c>
      <c r="Y421" s="30" t="s">
        <v>1209</v>
      </c>
      <c r="AB421" s="35" t="s">
        <v>1265</v>
      </c>
      <c r="AE421" s="30">
        <v>145</v>
      </c>
      <c r="AF421" s="30">
        <v>56</v>
      </c>
      <c r="AG421" s="30">
        <v>40</v>
      </c>
      <c r="AH421" s="30">
        <v>90</v>
      </c>
      <c r="AI421" s="30">
        <v>50</v>
      </c>
      <c r="AJ421" s="30">
        <v>180</v>
      </c>
      <c r="AK421" s="89">
        <f t="shared" si="49"/>
        <v>-35.148923883416103</v>
      </c>
      <c r="AL421" s="89">
        <f t="shared" si="50"/>
        <v>324.8510761165839</v>
      </c>
      <c r="AM421" s="89">
        <f t="shared" si="51"/>
        <v>34.45389719189135</v>
      </c>
      <c r="AN421" s="89">
        <f t="shared" si="52"/>
        <v>54.851076116583897</v>
      </c>
      <c r="AO421" s="89">
        <f t="shared" si="53"/>
        <v>55.54610280810865</v>
      </c>
      <c r="AP421" s="75">
        <f t="shared" si="54"/>
        <v>144.8510761165839</v>
      </c>
      <c r="AQ421" s="75">
        <f t="shared" si="55"/>
        <v>55.54610280810865</v>
      </c>
    </row>
    <row r="422" spans="5:43" ht="15.75" hidden="1" customHeight="1">
      <c r="E422" s="30">
        <v>64</v>
      </c>
      <c r="F422" s="30">
        <v>2</v>
      </c>
      <c r="G422" s="91" t="str">
        <f t="shared" si="48"/>
        <v>64-2</v>
      </c>
      <c r="H422" s="2">
        <v>0</v>
      </c>
      <c r="I422" s="2">
        <v>50</v>
      </c>
      <c r="J422" s="92" t="str">
        <f>IF(((VLOOKUP($G422,Depth_Lookup!$A$3:$J$561,9,FALSE))-(I422/100))&gt;=0,"Good","Too Long")</f>
        <v>Good</v>
      </c>
      <c r="K422" s="93">
        <f>(VLOOKUP($G422,Depth_Lookup!$A$3:$J$561,10,FALSE))+(H422/100)</f>
        <v>129.5</v>
      </c>
      <c r="L422" s="93">
        <f>(VLOOKUP($G422,Depth_Lookup!$A$3:$J$561,10,FALSE))+(I422/100)</f>
        <v>130</v>
      </c>
      <c r="M422" s="34" t="s">
        <v>242</v>
      </c>
      <c r="O422" s="30" t="s">
        <v>152</v>
      </c>
      <c r="P422" s="30" t="s">
        <v>202</v>
      </c>
      <c r="Q422" s="31">
        <f>VLOOKUP(P422,'75'!$AT$3:$AU$5,2,FALSE)</f>
        <v>1</v>
      </c>
      <c r="R422" s="30">
        <v>50</v>
      </c>
      <c r="S422" s="30" t="s">
        <v>159</v>
      </c>
      <c r="T422" s="31">
        <f>VLOOKUP(S422,'75'!$AI$12:$AJ$17,2,FALSE)</f>
        <v>2</v>
      </c>
      <c r="AB422" s="35" t="s">
        <v>1280</v>
      </c>
      <c r="AK422" s="89" t="e">
        <f>+(IF($AH422&lt;$AJ422,((MIN($AJ422,$AH422)+(DEGREES(ATAN((TAN(RADIANS($AI422))/((TAN(RADIANS($AG422))*SIN(RADIANS(ABS($AH422-$AJ422))))))-(COS(RADIANS(ABS($AH422-$AJ422)))/SIN(RADIANS(ABS($AH422-$AJ422)))))))-180)),((MAX($AJ422,$AH422)-(DEGREES(ATAN((TAN(RADIANS($AI422))/((TAN(RADIANS($AG422))*SIN(RADIANS(ABS($AH422-$AJ422))))))-(COS(RADIANS(ABS($AH422-$AJ422)))/SIN(RADIANS(ABS($AH422-$AJ422)))))))-180))))</f>
        <v>#DIV/0!</v>
      </c>
      <c r="AL422" s="89" t="e">
        <f t="shared" si="50"/>
        <v>#DIV/0!</v>
      </c>
      <c r="AM422" s="89" t="e">
        <f>+ABS(DEGREES(ATAN((COS(RADIANS(ABS($AK422+180-(IF($AH422&gt;$AJ422,MAX($AI422,$AH422),MIN($AH422,$AJ422))))))/(TAN(RADIANS($AG422)))))))</f>
        <v>#DIV/0!</v>
      </c>
      <c r="AN422" s="89" t="e">
        <f t="shared" si="52"/>
        <v>#DIV/0!</v>
      </c>
      <c r="AO422" s="89" t="e">
        <f t="shared" si="53"/>
        <v>#DIV/0!</v>
      </c>
      <c r="AP422" s="75" t="e">
        <f>IF(($AL422&lt;180),$AL422+180,$AL422-180)</f>
        <v>#DIV/0!</v>
      </c>
      <c r="AQ422" s="75" t="e">
        <f t="shared" si="55"/>
        <v>#DIV/0!</v>
      </c>
    </row>
    <row r="423" spans="5:43" ht="15.75" customHeight="1">
      <c r="E423" s="30">
        <v>64</v>
      </c>
      <c r="F423" s="30">
        <v>2</v>
      </c>
      <c r="G423" s="91" t="str">
        <f t="shared" si="48"/>
        <v>64-2</v>
      </c>
      <c r="H423" s="2">
        <v>50</v>
      </c>
      <c r="I423" s="2">
        <v>57</v>
      </c>
      <c r="J423" s="92" t="str">
        <f>IF(((VLOOKUP($G423,Depth_Lookup!$A$3:$J$561,9,FALSE))-(I423/100))&gt;=0,"Good","Too Long")</f>
        <v>Good</v>
      </c>
      <c r="K423" s="93">
        <f>(VLOOKUP($G423,Depth_Lookup!$A$3:$J$561,10,FALSE))+(H423/100)</f>
        <v>130</v>
      </c>
      <c r="L423" s="93">
        <f>(VLOOKUP($G423,Depth_Lookup!$A$3:$J$561,10,FALSE))+(I423/100)</f>
        <v>130.07</v>
      </c>
      <c r="M423" s="34" t="s">
        <v>242</v>
      </c>
      <c r="O423" s="30" t="s">
        <v>152</v>
      </c>
      <c r="P423" s="30" t="s">
        <v>202</v>
      </c>
      <c r="Q423" s="31">
        <f>VLOOKUP(P423,'75'!$AT$3:$AU$5,2,FALSE)</f>
        <v>1</v>
      </c>
      <c r="R423" s="30">
        <v>7</v>
      </c>
      <c r="S423" s="30" t="s">
        <v>259</v>
      </c>
      <c r="T423" s="31">
        <f>VLOOKUP(S423,'75'!$AI$12:$AJ$17,2,FALSE)</f>
        <v>4</v>
      </c>
      <c r="AB423" s="35" t="s">
        <v>1281</v>
      </c>
      <c r="AK423" s="89" t="e">
        <f>+(IF($AH423&lt;$AJ423,((MIN($AJ423,$AH423)+(DEGREES(ATAN((TAN(RADIANS($AI423))/((TAN(RADIANS($AG423))*SIN(RADIANS(ABS($AH423-$AJ423))))))-(COS(RADIANS(ABS($AH423-$AJ423)))/SIN(RADIANS(ABS($AH423-$AJ423)))))))-180)),((MAX($AJ423,$AH423)-(DEGREES(ATAN((TAN(RADIANS($AI423))/((TAN(RADIANS($AG423))*SIN(RADIANS(ABS($AH423-$AJ423))))))-(COS(RADIANS(ABS($AH423-$AJ423)))/SIN(RADIANS(ABS($AH423-$AJ423)))))))-180))))</f>
        <v>#DIV/0!</v>
      </c>
      <c r="AL423" s="89" t="e">
        <f t="shared" si="50"/>
        <v>#DIV/0!</v>
      </c>
      <c r="AM423" s="89" t="e">
        <f>+ABS(DEGREES(ATAN((COS(RADIANS(ABS($AK423+180-(IF($AH423&gt;$AJ423,MAX($AI423,$AH423),MIN($AH423,$AJ423))))))/(TAN(RADIANS($AG423)))))))</f>
        <v>#DIV/0!</v>
      </c>
      <c r="AN423" s="89" t="e">
        <f t="shared" si="52"/>
        <v>#DIV/0!</v>
      </c>
      <c r="AO423" s="89" t="e">
        <f t="shared" si="53"/>
        <v>#DIV/0!</v>
      </c>
      <c r="AP423" s="75" t="e">
        <f>IF(($AL423&lt;180),$AL423+180,$AL423-180)</f>
        <v>#DIV/0!</v>
      </c>
      <c r="AQ423" s="75" t="e">
        <f t="shared" si="55"/>
        <v>#DIV/0!</v>
      </c>
    </row>
    <row r="424" spans="5:43" ht="15.75" hidden="1" customHeight="1">
      <c r="E424" s="30">
        <v>64</v>
      </c>
      <c r="F424" s="30">
        <v>2</v>
      </c>
      <c r="G424" s="91" t="str">
        <f t="shared" si="48"/>
        <v>64-2</v>
      </c>
      <c r="H424" s="2">
        <v>57</v>
      </c>
      <c r="I424" s="2">
        <v>90</v>
      </c>
      <c r="J424" s="92" t="str">
        <f>IF(((VLOOKUP($G424,Depth_Lookup!$A$3:$J$561,9,FALSE))-(I424/100))&gt;=0,"Good","Too Long")</f>
        <v>Good</v>
      </c>
      <c r="K424" s="93">
        <f>(VLOOKUP($G424,Depth_Lookup!$A$3:$J$561,10,FALSE))+(H424/100)</f>
        <v>130.07</v>
      </c>
      <c r="L424" s="93">
        <f>(VLOOKUP($G424,Depth_Lookup!$A$3:$J$561,10,FALSE))+(I424/100)</f>
        <v>130.4</v>
      </c>
      <c r="M424" s="34" t="s">
        <v>242</v>
      </c>
      <c r="O424" s="30" t="s">
        <v>152</v>
      </c>
      <c r="P424" s="30" t="s">
        <v>202</v>
      </c>
      <c r="Q424" s="31">
        <f>VLOOKUP(P424,'75'!$AT$3:$AU$5,2,FALSE)</f>
        <v>1</v>
      </c>
      <c r="R424" s="30">
        <v>33</v>
      </c>
      <c r="S424" s="30" t="s">
        <v>159</v>
      </c>
      <c r="T424" s="31">
        <f>VLOOKUP(S424,'75'!$AI$12:$AJ$17,2,FALSE)</f>
        <v>2</v>
      </c>
      <c r="AB424" s="35" t="s">
        <v>1282</v>
      </c>
      <c r="AK424" s="89" t="e">
        <f t="shared" ref="AK424" si="56">+(IF($AH424&lt;$AJ424,((MIN($AJ424,$AH424)+(DEGREES(ATAN((TAN(RADIANS($AI424))/((TAN(RADIANS($AG424))*SIN(RADIANS(ABS($AH424-$AJ424))))))-(COS(RADIANS(ABS($AH424-$AJ424)))/SIN(RADIANS(ABS($AH424-$AJ424)))))))-180)),((MAX($AJ424,$AH424)-(DEGREES(ATAN((TAN(RADIANS($AI424))/((TAN(RADIANS($AG424))*SIN(RADIANS(ABS($AH424-$AJ424))))))-(COS(RADIANS(ABS($AH424-$AJ424)))/SIN(RADIANS(ABS($AH424-$AJ424)))))))-180))))</f>
        <v>#DIV/0!</v>
      </c>
      <c r="AL424" s="89" t="e">
        <f t="shared" si="50"/>
        <v>#DIV/0!</v>
      </c>
      <c r="AM424" s="89" t="e">
        <f t="shared" ref="AM424" si="57">+ABS(DEGREES(ATAN((COS(RADIANS(ABS($AK424+180-(IF($AH424&gt;$AJ424,MAX($AI424,$AH424),MIN($AH424,$AJ424))))))/(TAN(RADIANS($AG424)))))))</f>
        <v>#DIV/0!</v>
      </c>
      <c r="AN424" s="89" t="e">
        <f t="shared" si="52"/>
        <v>#DIV/0!</v>
      </c>
      <c r="AO424" s="89" t="e">
        <f t="shared" si="53"/>
        <v>#DIV/0!</v>
      </c>
      <c r="AP424" s="75" t="e">
        <f t="shared" ref="AP424" si="58">IF(($AL424&lt;180),$AL424+180,$AL424-180)</f>
        <v>#DIV/0!</v>
      </c>
      <c r="AQ424" s="75" t="e">
        <f t="shared" si="55"/>
        <v>#DIV/0!</v>
      </c>
    </row>
    <row r="425" spans="5:43" hidden="1">
      <c r="E425" s="30">
        <v>65</v>
      </c>
      <c r="F425" s="30">
        <v>1</v>
      </c>
      <c r="G425" s="91" t="str">
        <f t="shared" si="48"/>
        <v>65-1</v>
      </c>
      <c r="H425" s="2">
        <v>0</v>
      </c>
      <c r="I425" s="2">
        <v>36</v>
      </c>
      <c r="J425" s="92" t="str">
        <f>IF(((VLOOKUP($G425,Depth_Lookup!$A$3:$J$561,9,FALSE))-(I425/100))&gt;=0,"Good","Too Long")</f>
        <v>Good</v>
      </c>
      <c r="K425" s="93">
        <f>(VLOOKUP($G425,Depth_Lookup!$A$3:$J$561,10,FALSE))+(H425/100)</f>
        <v>130.30000000000001</v>
      </c>
      <c r="L425" s="93">
        <f>(VLOOKUP($G425,Depth_Lookup!$A$3:$J$561,10,FALSE))+(I425/100)</f>
        <v>130.66000000000003</v>
      </c>
      <c r="M425" s="34" t="s">
        <v>242</v>
      </c>
      <c r="O425" s="30" t="s">
        <v>152</v>
      </c>
      <c r="P425" s="30" t="s">
        <v>202</v>
      </c>
      <c r="Q425" s="31">
        <f>VLOOKUP(P425,'75'!$AT$3:$AU$5,2,FALSE)</f>
        <v>1</v>
      </c>
      <c r="R425" s="30">
        <v>36</v>
      </c>
      <c r="S425" s="30" t="s">
        <v>159</v>
      </c>
      <c r="T425" s="31">
        <f>VLOOKUP(S425,'75'!$AI$12:$AJ$17,2,FALSE)</f>
        <v>2</v>
      </c>
      <c r="AB425" s="35" t="s">
        <v>1247</v>
      </c>
      <c r="AK425" s="89" t="e">
        <f>+(IF($AH425&lt;$AJ425,((MIN($AJ425,$AH425)+(DEGREES(ATAN((TAN(RADIANS($AI425))/((TAN(RADIANS($AG425))*SIN(RADIANS(ABS($AH425-$AJ425))))))-(COS(RADIANS(ABS($AH425-$AJ425)))/SIN(RADIANS(ABS($AH425-$AJ425)))))))-180)),((MAX($AJ425,$AH425)-(DEGREES(ATAN((TAN(RADIANS($AI425))/((TAN(RADIANS($AG425))*SIN(RADIANS(ABS($AH425-$AJ425))))))-(COS(RADIANS(ABS($AH425-$AJ425)))/SIN(RADIANS(ABS($AH425-$AJ425)))))))-180))))</f>
        <v>#DIV/0!</v>
      </c>
      <c r="AL425" s="89" t="e">
        <f t="shared" si="50"/>
        <v>#DIV/0!</v>
      </c>
      <c r="AM425" s="89" t="e">
        <f>+ABS(DEGREES(ATAN((COS(RADIANS(ABS($AK425+180-(IF($AH425&gt;$AJ425,MAX($AI425,$AH425),MIN($AH425,$AJ425))))))/(TAN(RADIANS($AG425)))))))</f>
        <v>#DIV/0!</v>
      </c>
      <c r="AN425" s="89" t="e">
        <f t="shared" si="52"/>
        <v>#DIV/0!</v>
      </c>
      <c r="AO425" s="89" t="e">
        <f t="shared" si="53"/>
        <v>#DIV/0!</v>
      </c>
      <c r="AP425" s="75" t="e">
        <f>IF(($AL425&lt;180),$AL425+180,$AL425-180)</f>
        <v>#DIV/0!</v>
      </c>
      <c r="AQ425" s="75" t="e">
        <f t="shared" si="55"/>
        <v>#DIV/0!</v>
      </c>
    </row>
    <row r="426" spans="5:43" hidden="1">
      <c r="E426" s="30">
        <v>65</v>
      </c>
      <c r="F426" s="30">
        <v>2</v>
      </c>
      <c r="G426" s="91" t="str">
        <f t="shared" si="48"/>
        <v>65-2</v>
      </c>
      <c r="H426" s="2">
        <v>0</v>
      </c>
      <c r="I426" s="2">
        <v>15</v>
      </c>
      <c r="J426" s="92" t="str">
        <f>IF(((VLOOKUP($G426,Depth_Lookup!$A$3:$J$561,9,FALSE))-(I426/100))&gt;=0,"Good","Too Long")</f>
        <v>Good</v>
      </c>
      <c r="K426" s="93">
        <f>(VLOOKUP($G426,Depth_Lookup!$A$3:$J$561,10,FALSE))+(H426/100)</f>
        <v>130.66</v>
      </c>
      <c r="L426" s="93">
        <f>(VLOOKUP($G426,Depth_Lookup!$A$3:$J$561,10,FALSE))+(I426/100)</f>
        <v>130.81</v>
      </c>
      <c r="M426" s="34" t="s">
        <v>242</v>
      </c>
      <c r="O426" s="30" t="s">
        <v>152</v>
      </c>
      <c r="P426" s="30" t="s">
        <v>202</v>
      </c>
      <c r="Q426" s="31">
        <f>VLOOKUP(P426,'75'!$AT$3:$AU$5,2,FALSE)</f>
        <v>1</v>
      </c>
      <c r="R426" s="30">
        <v>15</v>
      </c>
      <c r="S426" s="30" t="s">
        <v>159</v>
      </c>
      <c r="T426" s="31">
        <f>VLOOKUP(S426,'75'!$AI$12:$AJ$17,2,FALSE)</f>
        <v>2</v>
      </c>
      <c r="AB426" s="35" t="s">
        <v>1248</v>
      </c>
      <c r="AK426" s="89" t="e">
        <f t="shared" ref="AK426:AK489" si="59">+(IF($AH426&lt;$AJ426,((MIN($AJ426,$AH426)+(DEGREES(ATAN((TAN(RADIANS($AI426))/((TAN(RADIANS($AG426))*SIN(RADIANS(ABS($AH426-$AJ426))))))-(COS(RADIANS(ABS($AH426-$AJ426)))/SIN(RADIANS(ABS($AH426-$AJ426)))))))-180)),((MAX($AJ426,$AH426)-(DEGREES(ATAN((TAN(RADIANS($AI426))/((TAN(RADIANS($AG426))*SIN(RADIANS(ABS($AH426-$AJ426))))))-(COS(RADIANS(ABS($AH426-$AJ426)))/SIN(RADIANS(ABS($AH426-$AJ426)))))))-180))))</f>
        <v>#DIV/0!</v>
      </c>
      <c r="AL426" s="89" t="e">
        <f t="shared" si="50"/>
        <v>#DIV/0!</v>
      </c>
      <c r="AM426" s="89" t="e">
        <f t="shared" ref="AM426:AM489" si="60">+ABS(DEGREES(ATAN((COS(RADIANS(ABS($AK426+180-(IF($AH426&gt;$AJ426,MAX($AI426,$AH426),MIN($AH426,$AJ426))))))/(TAN(RADIANS($AG426)))))))</f>
        <v>#DIV/0!</v>
      </c>
      <c r="AN426" s="89" t="e">
        <f t="shared" si="52"/>
        <v>#DIV/0!</v>
      </c>
      <c r="AO426" s="89" t="e">
        <f t="shared" si="53"/>
        <v>#DIV/0!</v>
      </c>
      <c r="AP426" s="75" t="e">
        <f t="shared" ref="AP426:AP489" si="61">IF(($AL426&lt;180),$AL426+180,$AL426-180)</f>
        <v>#DIV/0!</v>
      </c>
      <c r="AQ426" s="75" t="e">
        <f t="shared" si="55"/>
        <v>#DIV/0!</v>
      </c>
    </row>
    <row r="427" spans="5:43" hidden="1">
      <c r="E427" s="30">
        <v>65</v>
      </c>
      <c r="F427" s="30">
        <v>2</v>
      </c>
      <c r="G427" s="91" t="str">
        <f t="shared" si="48"/>
        <v>65-2</v>
      </c>
      <c r="H427" s="2">
        <v>15</v>
      </c>
      <c r="I427" s="2">
        <v>17</v>
      </c>
      <c r="J427" s="92" t="str">
        <f>IF(((VLOOKUP($G427,Depth_Lookup!$A$3:$J$561,9,FALSE))-(I427/100))&gt;=0,"Good","Too Long")</f>
        <v>Good</v>
      </c>
      <c r="K427" s="93">
        <f>(VLOOKUP($G427,Depth_Lookup!$A$3:$J$561,10,FALSE))+(H427/100)</f>
        <v>130.81</v>
      </c>
      <c r="L427" s="93">
        <f>(VLOOKUP($G427,Depth_Lookup!$A$3:$J$561,10,FALSE))+(I427/100)</f>
        <v>130.82999999999998</v>
      </c>
      <c r="M427" s="34" t="s">
        <v>241</v>
      </c>
      <c r="Q427" s="31" t="e">
        <f>VLOOKUP(P427,'75'!$AT$3:$AU$5,2,FALSE)</f>
        <v>#N/A</v>
      </c>
      <c r="R427" s="30">
        <v>0.1</v>
      </c>
      <c r="S427" s="30" t="s">
        <v>158</v>
      </c>
      <c r="T427" s="31">
        <f>VLOOKUP(S427,'75'!$AI$12:$AJ$17,2,FALSE)</f>
        <v>1</v>
      </c>
      <c r="AB427" s="35" t="s">
        <v>1249</v>
      </c>
      <c r="AG427" s="30">
        <v>20</v>
      </c>
      <c r="AH427" s="30">
        <v>270</v>
      </c>
      <c r="AI427" s="30">
        <v>53</v>
      </c>
      <c r="AJ427" s="30">
        <v>0</v>
      </c>
      <c r="AK427" s="89">
        <f t="shared" si="59"/>
        <v>164.66257493063802</v>
      </c>
      <c r="AL427" s="89">
        <f t="shared" si="50"/>
        <v>164.66257493063802</v>
      </c>
      <c r="AM427" s="89">
        <f t="shared" si="60"/>
        <v>36.006508964104206</v>
      </c>
      <c r="AN427" s="89">
        <f t="shared" si="52"/>
        <v>254.66257493063802</v>
      </c>
      <c r="AO427" s="89">
        <f t="shared" si="53"/>
        <v>53.993491035895794</v>
      </c>
      <c r="AP427" s="75">
        <f t="shared" si="61"/>
        <v>344.66257493063802</v>
      </c>
      <c r="AQ427" s="75">
        <f t="shared" si="55"/>
        <v>53.993491035895794</v>
      </c>
    </row>
    <row r="428" spans="5:43" hidden="1">
      <c r="E428" s="30">
        <v>65</v>
      </c>
      <c r="F428" s="30">
        <v>2</v>
      </c>
      <c r="G428" s="91" t="str">
        <f t="shared" si="48"/>
        <v>65-2</v>
      </c>
      <c r="H428" s="2">
        <v>17</v>
      </c>
      <c r="I428" s="2">
        <v>30</v>
      </c>
      <c r="J428" s="92" t="str">
        <f>IF(((VLOOKUP($G428,Depth_Lookup!$A$3:$J$561,9,FALSE))-(I428/100))&gt;=0,"Good","Too Long")</f>
        <v>Good</v>
      </c>
      <c r="K428" s="93">
        <f>(VLOOKUP($G428,Depth_Lookup!$A$3:$J$561,10,FALSE))+(H428/100)</f>
        <v>130.82999999999998</v>
      </c>
      <c r="L428" s="93">
        <f>(VLOOKUP($G428,Depth_Lookup!$A$3:$J$561,10,FALSE))+(I428/100)</f>
        <v>130.96</v>
      </c>
      <c r="M428" s="34" t="s">
        <v>242</v>
      </c>
      <c r="O428" s="30" t="s">
        <v>153</v>
      </c>
      <c r="P428" s="30" t="s">
        <v>202</v>
      </c>
      <c r="Q428" s="31">
        <f>VLOOKUP(P428,'75'!$AT$3:$AU$5,2,FALSE)</f>
        <v>1</v>
      </c>
      <c r="R428" s="30">
        <v>5</v>
      </c>
      <c r="S428" s="30" t="s">
        <v>159</v>
      </c>
      <c r="T428" s="31">
        <f>VLOOKUP(S428,'75'!$AI$12:$AJ$17,2,FALSE)</f>
        <v>2</v>
      </c>
      <c r="AB428" s="35" t="s">
        <v>1250</v>
      </c>
      <c r="AG428" s="30">
        <v>60</v>
      </c>
      <c r="AH428" s="30">
        <v>90</v>
      </c>
      <c r="AI428" s="30">
        <v>74</v>
      </c>
      <c r="AJ428" s="30">
        <v>0</v>
      </c>
      <c r="AK428" s="89">
        <f t="shared" si="59"/>
        <v>-153.58835894778647</v>
      </c>
      <c r="AL428" s="89">
        <f t="shared" si="50"/>
        <v>206.41164105221353</v>
      </c>
      <c r="AM428" s="89">
        <f t="shared" si="60"/>
        <v>14.403168346106821</v>
      </c>
      <c r="AN428" s="89">
        <f t="shared" si="52"/>
        <v>296.41164105221355</v>
      </c>
      <c r="AO428" s="89">
        <f t="shared" si="53"/>
        <v>75.596831653893176</v>
      </c>
      <c r="AP428" s="75">
        <f t="shared" si="61"/>
        <v>26.411641052213525</v>
      </c>
      <c r="AQ428" s="75">
        <f t="shared" si="55"/>
        <v>75.596831653893176</v>
      </c>
    </row>
    <row r="429" spans="5:43" hidden="1">
      <c r="E429" s="30">
        <v>65</v>
      </c>
      <c r="F429" s="30">
        <v>2</v>
      </c>
      <c r="G429" s="91" t="str">
        <f t="shared" si="48"/>
        <v>65-2</v>
      </c>
      <c r="H429" s="2">
        <v>30</v>
      </c>
      <c r="I429" s="2">
        <v>62</v>
      </c>
      <c r="J429" s="92" t="str">
        <f>IF(((VLOOKUP($G429,Depth_Lookup!$A$3:$J$561,9,FALSE))-(I429/100))&gt;=0,"Good","Too Long")</f>
        <v>Good</v>
      </c>
      <c r="K429" s="93">
        <f>(VLOOKUP($G429,Depth_Lookup!$A$3:$J$561,10,FALSE))+(H429/100)</f>
        <v>130.96</v>
      </c>
      <c r="L429" s="93">
        <f>(VLOOKUP($G429,Depth_Lookup!$A$3:$J$561,10,FALSE))+(I429/100)</f>
        <v>131.28</v>
      </c>
      <c r="M429" s="34" t="s">
        <v>242</v>
      </c>
      <c r="O429" s="30" t="s">
        <v>152</v>
      </c>
      <c r="P429" s="30" t="s">
        <v>202</v>
      </c>
      <c r="Q429" s="31">
        <f>VLOOKUP(P429,'75'!$AT$3:$AU$5,2,FALSE)</f>
        <v>1</v>
      </c>
      <c r="R429" s="30">
        <v>5</v>
      </c>
      <c r="S429" s="30" t="s">
        <v>159</v>
      </c>
      <c r="T429" s="31">
        <f>VLOOKUP(S429,'75'!$AI$12:$AJ$17,2,FALSE)</f>
        <v>2</v>
      </c>
      <c r="AB429" s="35" t="s">
        <v>1251</v>
      </c>
      <c r="AE429" s="30">
        <v>160</v>
      </c>
      <c r="AF429" s="30">
        <v>10</v>
      </c>
      <c r="AG429" s="30">
        <v>24</v>
      </c>
      <c r="AH429" s="30">
        <v>90</v>
      </c>
      <c r="AI429" s="30">
        <v>5</v>
      </c>
      <c r="AJ429" s="30">
        <v>180</v>
      </c>
      <c r="AK429" s="89">
        <f t="shared" si="59"/>
        <v>-78.882866989750227</v>
      </c>
      <c r="AL429" s="89">
        <f t="shared" si="50"/>
        <v>281.11713301024974</v>
      </c>
      <c r="AM429" s="89">
        <f t="shared" si="60"/>
        <v>65.594153929437567</v>
      </c>
      <c r="AN429" s="89">
        <f t="shared" si="52"/>
        <v>11.117133010249773</v>
      </c>
      <c r="AO429" s="89">
        <f t="shared" si="53"/>
        <v>24.405846070562433</v>
      </c>
      <c r="AP429" s="75">
        <f t="shared" si="61"/>
        <v>101.11713301024974</v>
      </c>
      <c r="AQ429" s="75">
        <f t="shared" si="55"/>
        <v>24.405846070562433</v>
      </c>
    </row>
    <row r="430" spans="5:43">
      <c r="E430" s="30">
        <v>65</v>
      </c>
      <c r="F430" s="30">
        <v>2</v>
      </c>
      <c r="G430" s="91" t="str">
        <f t="shared" si="48"/>
        <v>65-2</v>
      </c>
      <c r="H430" s="2">
        <v>54</v>
      </c>
      <c r="I430" s="2">
        <v>62</v>
      </c>
      <c r="J430" s="92" t="str">
        <f>IF(((VLOOKUP($G430,Depth_Lookup!$A$3:$J$561,9,FALSE))-(I430/100))&gt;=0,"Good","Too Long")</f>
        <v>Good</v>
      </c>
      <c r="K430" s="93">
        <f>(VLOOKUP($G430,Depth_Lookup!$A$3:$J$561,10,FALSE))+(H430/100)</f>
        <v>131.19999999999999</v>
      </c>
      <c r="L430" s="93">
        <f>(VLOOKUP($G430,Depth_Lookup!$A$3:$J$561,10,FALSE))+(I430/100)</f>
        <v>131.28</v>
      </c>
      <c r="M430" s="34" t="s">
        <v>241</v>
      </c>
      <c r="Q430" s="31" t="e">
        <f>VLOOKUP(P430,'75'!$AT$3:$AU$5,2,FALSE)</f>
        <v>#N/A</v>
      </c>
      <c r="T430" s="31" t="e">
        <f>VLOOKUP(S430,'75'!$AI$12:$AJ$17,2,FALSE)</f>
        <v>#N/A</v>
      </c>
      <c r="AB430" s="35" t="s">
        <v>1252</v>
      </c>
      <c r="AG430" s="30">
        <v>55</v>
      </c>
      <c r="AH430" s="30">
        <v>90</v>
      </c>
      <c r="AI430" s="30">
        <v>80</v>
      </c>
      <c r="AJ430" s="30">
        <v>0</v>
      </c>
      <c r="AK430" s="89">
        <f t="shared" si="59"/>
        <v>-165.86559905705491</v>
      </c>
      <c r="AL430" s="89">
        <f t="shared" si="50"/>
        <v>194.13440094294509</v>
      </c>
      <c r="AM430" s="89">
        <f t="shared" si="60"/>
        <v>9.7030980652078433</v>
      </c>
      <c r="AN430" s="89">
        <f t="shared" si="52"/>
        <v>284.13440094294509</v>
      </c>
      <c r="AO430" s="89">
        <f t="shared" si="53"/>
        <v>80.29690193479216</v>
      </c>
      <c r="AP430" s="75">
        <f t="shared" si="61"/>
        <v>14.134400942945092</v>
      </c>
      <c r="AQ430" s="75">
        <f t="shared" si="55"/>
        <v>80.29690193479216</v>
      </c>
    </row>
    <row r="431" spans="5:43" hidden="1">
      <c r="E431" s="30">
        <v>65</v>
      </c>
      <c r="F431" s="30">
        <v>2</v>
      </c>
      <c r="G431" s="91" t="str">
        <f t="shared" si="48"/>
        <v>65-2</v>
      </c>
      <c r="H431" s="2">
        <v>82</v>
      </c>
      <c r="I431" s="2">
        <v>85</v>
      </c>
      <c r="J431" s="92" t="str">
        <f>IF(((VLOOKUP($G431,Depth_Lookup!$A$3:$J$561,9,FALSE))-(I431/100))&gt;=0,"Good","Too Long")</f>
        <v>Good</v>
      </c>
      <c r="K431" s="93">
        <f>(VLOOKUP($G431,Depth_Lookup!$A$3:$J$561,10,FALSE))+(H431/100)</f>
        <v>131.47999999999999</v>
      </c>
      <c r="L431" s="93">
        <f>(VLOOKUP($G431,Depth_Lookup!$A$3:$J$561,10,FALSE))+(I431/100)</f>
        <v>131.51</v>
      </c>
      <c r="M431" s="34" t="s">
        <v>241</v>
      </c>
      <c r="Q431" s="31" t="e">
        <f>VLOOKUP(P431,'75'!$AT$3:$AU$5,2,FALSE)</f>
        <v>#N/A</v>
      </c>
      <c r="R431" s="30">
        <v>0.1</v>
      </c>
      <c r="S431" s="30" t="s">
        <v>158</v>
      </c>
      <c r="T431" s="31">
        <f>VLOOKUP(S431,'75'!$AI$12:$AJ$17,2,FALSE)</f>
        <v>1</v>
      </c>
      <c r="Y431" s="30" t="s">
        <v>1166</v>
      </c>
      <c r="AB431" s="35" t="s">
        <v>1185</v>
      </c>
      <c r="AE431" s="30">
        <v>110</v>
      </c>
      <c r="AF431" s="30">
        <v>20</v>
      </c>
      <c r="AG431" s="30">
        <v>15</v>
      </c>
      <c r="AH431" s="30">
        <v>270</v>
      </c>
      <c r="AI431" s="30">
        <v>76</v>
      </c>
      <c r="AJ431" s="30">
        <v>180</v>
      </c>
      <c r="AK431" s="89">
        <f t="shared" si="59"/>
        <v>3.8220932094012028</v>
      </c>
      <c r="AL431" s="89">
        <f t="shared" si="50"/>
        <v>3.8220932094012028</v>
      </c>
      <c r="AM431" s="89">
        <f t="shared" si="60"/>
        <v>13.970082544313311</v>
      </c>
      <c r="AN431" s="89">
        <f t="shared" si="52"/>
        <v>93.822093209401203</v>
      </c>
      <c r="AO431" s="89">
        <f t="shared" si="53"/>
        <v>76.029917455686686</v>
      </c>
      <c r="AP431" s="75">
        <f t="shared" si="61"/>
        <v>183.8220932094012</v>
      </c>
      <c r="AQ431" s="75">
        <f t="shared" si="55"/>
        <v>76.029917455686686</v>
      </c>
    </row>
    <row r="432" spans="5:43" hidden="1">
      <c r="E432" s="30">
        <v>67</v>
      </c>
      <c r="F432" s="30">
        <v>1</v>
      </c>
      <c r="G432" s="91" t="str">
        <f t="shared" si="48"/>
        <v>67-1</v>
      </c>
      <c r="H432" s="2">
        <v>20</v>
      </c>
      <c r="I432" s="2">
        <v>36</v>
      </c>
      <c r="J432" s="92" t="str">
        <f>IF(((VLOOKUP($G432,Depth_Lookup!$A$3:$J$561,9,FALSE))-(I432/100))&gt;=0,"Good","Too Long")</f>
        <v>Good</v>
      </c>
      <c r="K432" s="93">
        <f>(VLOOKUP($G432,Depth_Lookup!$A$3:$J$561,10,FALSE))+(H432/100)</f>
        <v>131.79999999999998</v>
      </c>
      <c r="L432" s="93">
        <f>(VLOOKUP($G432,Depth_Lookup!$A$3:$J$561,10,FALSE))+(I432/100)</f>
        <v>131.96</v>
      </c>
      <c r="M432" s="34" t="s">
        <v>242</v>
      </c>
      <c r="O432" s="30" t="s">
        <v>152</v>
      </c>
      <c r="P432" s="30" t="s">
        <v>202</v>
      </c>
      <c r="Q432" s="31">
        <f>VLOOKUP(P432,'75'!$AT$3:$AU$5,2,FALSE)</f>
        <v>1</v>
      </c>
      <c r="R432" s="30">
        <v>0.1</v>
      </c>
      <c r="S432" s="30" t="s">
        <v>158</v>
      </c>
      <c r="T432" s="31">
        <f>VLOOKUP(S432,'75'!$AI$12:$AJ$17,2,FALSE)</f>
        <v>1</v>
      </c>
      <c r="Y432" s="30" t="s">
        <v>1166</v>
      </c>
      <c r="AB432" s="35" t="s">
        <v>1202</v>
      </c>
      <c r="AE432" s="30">
        <v>90</v>
      </c>
      <c r="AF432" s="30">
        <v>42</v>
      </c>
      <c r="AG432" s="30">
        <v>54</v>
      </c>
      <c r="AH432" s="30">
        <v>90</v>
      </c>
      <c r="AI432" s="30">
        <v>50</v>
      </c>
      <c r="AJ432" s="30">
        <v>180</v>
      </c>
      <c r="AK432" s="89">
        <f t="shared" si="59"/>
        <v>-49.112032061873293</v>
      </c>
      <c r="AL432" s="89">
        <f t="shared" si="50"/>
        <v>310.88796793812674</v>
      </c>
      <c r="AM432" s="89">
        <f t="shared" si="60"/>
        <v>28.778212905486413</v>
      </c>
      <c r="AN432" s="89">
        <f t="shared" si="52"/>
        <v>40.887967938126707</v>
      </c>
      <c r="AO432" s="89">
        <f t="shared" si="53"/>
        <v>61.221787094513587</v>
      </c>
      <c r="AP432" s="75">
        <f t="shared" si="61"/>
        <v>130.88796793812674</v>
      </c>
      <c r="AQ432" s="75">
        <f t="shared" si="55"/>
        <v>61.221787094513587</v>
      </c>
    </row>
    <row r="433" spans="5:43" hidden="1">
      <c r="E433" s="30">
        <v>67</v>
      </c>
      <c r="F433" s="30">
        <v>3</v>
      </c>
      <c r="G433" s="91" t="str">
        <f t="shared" si="48"/>
        <v>67-3</v>
      </c>
      <c r="H433" s="2">
        <v>16</v>
      </c>
      <c r="I433" s="2">
        <v>53</v>
      </c>
      <c r="J433" s="92" t="str">
        <f>IF(((VLOOKUP($G433,Depth_Lookup!$A$3:$J$561,9,FALSE))-(I433/100))&gt;=0,"Good","Too Long")</f>
        <v>Good</v>
      </c>
      <c r="K433" s="93">
        <f>(VLOOKUP($G433,Depth_Lookup!$A$3:$J$561,10,FALSE))+(H433/100)</f>
        <v>133.47499999999999</v>
      </c>
      <c r="L433" s="93">
        <f>(VLOOKUP($G433,Depth_Lookup!$A$3:$J$561,10,FALSE))+(I433/100)</f>
        <v>133.845</v>
      </c>
      <c r="M433" s="32" t="s">
        <v>246</v>
      </c>
      <c r="Q433" s="31" t="e">
        <f>VLOOKUP(P433,'75'!$AT$3:$AU$5,2,FALSE)</f>
        <v>#N/A</v>
      </c>
      <c r="R433" s="30">
        <v>0.1</v>
      </c>
      <c r="S433" s="30" t="s">
        <v>158</v>
      </c>
      <c r="T433" s="31">
        <f>VLOOKUP(S433,'75'!$AI$12:$AJ$17,2,FALSE)</f>
        <v>1</v>
      </c>
      <c r="AB433" s="35" t="s">
        <v>1253</v>
      </c>
      <c r="AE433" s="30">
        <v>150</v>
      </c>
      <c r="AF433" s="30">
        <v>38</v>
      </c>
      <c r="AG433" s="30">
        <v>20</v>
      </c>
      <c r="AH433" s="30">
        <v>270</v>
      </c>
      <c r="AI433" s="30">
        <v>52</v>
      </c>
      <c r="AJ433" s="30">
        <v>180</v>
      </c>
      <c r="AK433" s="89">
        <f t="shared" si="59"/>
        <v>15.873881432591219</v>
      </c>
      <c r="AL433" s="89">
        <f t="shared" si="50"/>
        <v>15.873881432591219</v>
      </c>
      <c r="AM433" s="89">
        <f t="shared" si="60"/>
        <v>36.92457474089256</v>
      </c>
      <c r="AN433" s="89">
        <f t="shared" si="52"/>
        <v>105.87388143259122</v>
      </c>
      <c r="AO433" s="89">
        <f t="shared" si="53"/>
        <v>53.07542525910744</v>
      </c>
      <c r="AP433" s="75">
        <f t="shared" si="61"/>
        <v>195.87388143259122</v>
      </c>
      <c r="AQ433" s="75">
        <f t="shared" si="55"/>
        <v>53.07542525910744</v>
      </c>
    </row>
    <row r="434" spans="5:43">
      <c r="E434" s="30">
        <v>67</v>
      </c>
      <c r="F434" s="30">
        <v>3</v>
      </c>
      <c r="G434" s="91" t="str">
        <f t="shared" si="48"/>
        <v>67-3</v>
      </c>
      <c r="H434" s="2">
        <v>30</v>
      </c>
      <c r="I434" s="2">
        <v>32</v>
      </c>
      <c r="J434" s="92" t="str">
        <f>IF(((VLOOKUP($G434,Depth_Lookup!$A$3:$J$561,9,FALSE))-(I434/100))&gt;=0,"Good","Too Long")</f>
        <v>Good</v>
      </c>
      <c r="K434" s="93">
        <f>(VLOOKUP($G434,Depth_Lookup!$A$3:$J$561,10,FALSE))+(H434/100)</f>
        <v>133.61500000000001</v>
      </c>
      <c r="L434" s="93">
        <f>(VLOOKUP($G434,Depth_Lookup!$A$3:$J$561,10,FALSE))+(I434/100)</f>
        <v>133.63499999999999</v>
      </c>
      <c r="M434" s="34" t="s">
        <v>246</v>
      </c>
      <c r="Q434" s="31" t="e">
        <f>VLOOKUP(P434,'75'!$AT$3:$AU$5,2,FALSE)</f>
        <v>#N/A</v>
      </c>
      <c r="T434" s="31" t="e">
        <f>VLOOKUP(S434,'75'!$AI$12:$AJ$17,2,FALSE)</f>
        <v>#N/A</v>
      </c>
      <c r="AB434" s="35" t="s">
        <v>1243</v>
      </c>
      <c r="AG434" s="30">
        <v>10</v>
      </c>
      <c r="AH434" s="30">
        <v>90</v>
      </c>
      <c r="AI434" s="30">
        <v>40</v>
      </c>
      <c r="AJ434" s="30">
        <v>0</v>
      </c>
      <c r="AK434" s="89">
        <f t="shared" si="59"/>
        <v>-168.13263107422571</v>
      </c>
      <c r="AL434" s="89">
        <f t="shared" si="50"/>
        <v>191.86736892577429</v>
      </c>
      <c r="AM434" s="89">
        <f t="shared" si="60"/>
        <v>49.389353687115751</v>
      </c>
      <c r="AN434" s="89">
        <f t="shared" si="52"/>
        <v>281.86736892577426</v>
      </c>
      <c r="AO434" s="89">
        <f t="shared" si="53"/>
        <v>40.610646312884249</v>
      </c>
      <c r="AP434" s="75">
        <f t="shared" si="61"/>
        <v>11.867368925774286</v>
      </c>
      <c r="AQ434" s="75">
        <f t="shared" si="55"/>
        <v>40.610646312884249</v>
      </c>
    </row>
    <row r="435" spans="5:43" hidden="1">
      <c r="E435" s="30">
        <v>67</v>
      </c>
      <c r="F435" s="30">
        <v>4</v>
      </c>
      <c r="G435" s="91" t="str">
        <f t="shared" si="48"/>
        <v>67-4</v>
      </c>
      <c r="H435" s="2">
        <v>0</v>
      </c>
      <c r="I435" s="2">
        <v>5</v>
      </c>
      <c r="J435" s="92" t="str">
        <f>IF(((VLOOKUP($G435,Depth_Lookup!$A$3:$J$561,9,FALSE))-(I435/100))&gt;=0,"Good","Too Long")</f>
        <v>Good</v>
      </c>
      <c r="K435" s="93">
        <f>(VLOOKUP($G435,Depth_Lookup!$A$3:$J$561,10,FALSE))+(H435/100)</f>
        <v>134.285</v>
      </c>
      <c r="L435" s="93">
        <f>(VLOOKUP($G435,Depth_Lookup!$A$3:$J$561,10,FALSE))+(I435/100)</f>
        <v>134.33500000000001</v>
      </c>
      <c r="M435" s="34" t="s">
        <v>241</v>
      </c>
      <c r="Q435" s="31" t="e">
        <f>VLOOKUP(P435,'75'!$AT$3:$AU$5,2,FALSE)</f>
        <v>#N/A</v>
      </c>
      <c r="R435" s="30">
        <v>0.2</v>
      </c>
      <c r="S435" s="30" t="s">
        <v>158</v>
      </c>
      <c r="T435" s="31">
        <f>VLOOKUP(S435,'75'!$AI$12:$AJ$17,2,FALSE)</f>
        <v>1</v>
      </c>
      <c r="AB435" s="35" t="s">
        <v>1202</v>
      </c>
      <c r="AE435" s="30">
        <v>80</v>
      </c>
      <c r="AF435" s="30">
        <v>45</v>
      </c>
      <c r="AG435" s="30">
        <v>26</v>
      </c>
      <c r="AH435" s="30">
        <v>90</v>
      </c>
      <c r="AI435" s="30">
        <v>72</v>
      </c>
      <c r="AJ435" s="30">
        <v>180</v>
      </c>
      <c r="AK435" s="89">
        <f t="shared" si="59"/>
        <v>-9.005001529299193</v>
      </c>
      <c r="AL435" s="89">
        <f t="shared" si="50"/>
        <v>350.99499847070081</v>
      </c>
      <c r="AM435" s="89">
        <f t="shared" si="60"/>
        <v>17.792212685593324</v>
      </c>
      <c r="AN435" s="89">
        <f t="shared" si="52"/>
        <v>80.994998470700807</v>
      </c>
      <c r="AO435" s="89">
        <f t="shared" si="53"/>
        <v>72.207787314406673</v>
      </c>
      <c r="AP435" s="75">
        <f t="shared" si="61"/>
        <v>170.99499847070081</v>
      </c>
      <c r="AQ435" s="75">
        <f t="shared" si="55"/>
        <v>72.207787314406673</v>
      </c>
    </row>
    <row r="436" spans="5:43" hidden="1">
      <c r="E436" s="30">
        <v>67</v>
      </c>
      <c r="F436" s="30">
        <v>4</v>
      </c>
      <c r="G436" s="91" t="str">
        <f t="shared" si="48"/>
        <v>67-4</v>
      </c>
      <c r="H436" s="2">
        <v>36</v>
      </c>
      <c r="I436" s="2">
        <v>41</v>
      </c>
      <c r="J436" s="92" t="str">
        <f>IF(((VLOOKUP($G436,Depth_Lookup!$A$3:$J$561,9,FALSE))-(I436/100))&gt;=0,"Good","Too Long")</f>
        <v>Good</v>
      </c>
      <c r="K436" s="93">
        <f>(VLOOKUP($G436,Depth_Lookup!$A$3:$J$561,10,FALSE))+(H436/100)</f>
        <v>134.64500000000001</v>
      </c>
      <c r="L436" s="93">
        <f>(VLOOKUP($G436,Depth_Lookup!$A$3:$J$561,10,FALSE))+(I436/100)</f>
        <v>134.69499999999999</v>
      </c>
      <c r="M436" s="34" t="s">
        <v>241</v>
      </c>
      <c r="Q436" s="31" t="e">
        <f>VLOOKUP(P436,'75'!$AT$3:$AU$5,2,FALSE)</f>
        <v>#N/A</v>
      </c>
      <c r="R436" s="30">
        <v>0.1</v>
      </c>
      <c r="S436" s="30" t="s">
        <v>158</v>
      </c>
      <c r="T436" s="31">
        <f>VLOOKUP(S436,'75'!$AI$12:$AJ$17,2,FALSE)</f>
        <v>1</v>
      </c>
      <c r="AB436" s="35" t="s">
        <v>1202</v>
      </c>
      <c r="AE436" s="30">
        <v>321</v>
      </c>
      <c r="AF436" s="30">
        <v>58</v>
      </c>
      <c r="AG436" s="30">
        <v>45</v>
      </c>
      <c r="AH436" s="30">
        <v>270</v>
      </c>
      <c r="AI436" s="30">
        <v>51</v>
      </c>
      <c r="AJ436" s="30">
        <v>0</v>
      </c>
      <c r="AK436" s="89">
        <f t="shared" si="59"/>
        <v>141</v>
      </c>
      <c r="AL436" s="89">
        <f t="shared" si="50"/>
        <v>141</v>
      </c>
      <c r="AM436" s="89">
        <f t="shared" si="60"/>
        <v>32.183044081342537</v>
      </c>
      <c r="AN436" s="89">
        <f t="shared" si="52"/>
        <v>231</v>
      </c>
      <c r="AO436" s="89">
        <f t="shared" si="53"/>
        <v>57.816955918657463</v>
      </c>
      <c r="AP436" s="75">
        <f t="shared" si="61"/>
        <v>321</v>
      </c>
      <c r="AQ436" s="75">
        <f t="shared" si="55"/>
        <v>57.816955918657463</v>
      </c>
    </row>
    <row r="437" spans="5:43" hidden="1">
      <c r="E437" s="30">
        <v>68</v>
      </c>
      <c r="F437" s="30">
        <v>2</v>
      </c>
      <c r="G437" s="91" t="str">
        <f t="shared" si="48"/>
        <v>68-2</v>
      </c>
      <c r="H437" s="2">
        <v>17</v>
      </c>
      <c r="I437" s="2">
        <v>21</v>
      </c>
      <c r="J437" s="92" t="str">
        <f>IF(((VLOOKUP($G437,Depth_Lookup!$A$3:$J$561,9,FALSE))-(I437/100))&gt;=0,"Good","Too Long")</f>
        <v>Good</v>
      </c>
      <c r="K437" s="93">
        <f>(VLOOKUP($G437,Depth_Lookup!$A$3:$J$561,10,FALSE))+(H437/100)</f>
        <v>135.69999999999999</v>
      </c>
      <c r="L437" s="93">
        <f>(VLOOKUP($G437,Depth_Lookup!$A$3:$J$561,10,FALSE))+(I437/100)</f>
        <v>135.74</v>
      </c>
      <c r="M437" s="34" t="s">
        <v>246</v>
      </c>
      <c r="Q437" s="31" t="e">
        <f>VLOOKUP(P437,'75'!$AT$3:$AU$5,2,FALSE)</f>
        <v>#N/A</v>
      </c>
      <c r="R437" s="30">
        <v>0.1</v>
      </c>
      <c r="S437" s="30" t="s">
        <v>158</v>
      </c>
      <c r="T437" s="31">
        <f>VLOOKUP(S437,'75'!$AI$12:$AJ$17,2,FALSE)</f>
        <v>1</v>
      </c>
      <c r="AB437" s="35" t="s">
        <v>1254</v>
      </c>
      <c r="AG437" s="30">
        <v>44</v>
      </c>
      <c r="AH437" s="30">
        <v>270</v>
      </c>
      <c r="AI437" s="30">
        <v>40</v>
      </c>
      <c r="AJ437" s="30">
        <v>0</v>
      </c>
      <c r="AK437" s="89">
        <f t="shared" si="59"/>
        <v>130.98780425196065</v>
      </c>
      <c r="AL437" s="89">
        <f t="shared" si="50"/>
        <v>130.98780425196065</v>
      </c>
      <c r="AM437" s="89">
        <f t="shared" si="60"/>
        <v>38.013645775788525</v>
      </c>
      <c r="AN437" s="89">
        <f t="shared" si="52"/>
        <v>220.98780425196065</v>
      </c>
      <c r="AO437" s="89">
        <f t="shared" si="53"/>
        <v>51.986354224211475</v>
      </c>
      <c r="AP437" s="75">
        <f t="shared" si="61"/>
        <v>310.98780425196065</v>
      </c>
      <c r="AQ437" s="75">
        <f t="shared" si="55"/>
        <v>51.986354224211475</v>
      </c>
    </row>
    <row r="438" spans="5:43" hidden="1">
      <c r="E438" s="30">
        <v>68</v>
      </c>
      <c r="F438" s="30">
        <v>2</v>
      </c>
      <c r="G438" s="91" t="str">
        <f t="shared" si="48"/>
        <v>68-2</v>
      </c>
      <c r="H438" s="2">
        <v>16</v>
      </c>
      <c r="I438" s="2">
        <v>32</v>
      </c>
      <c r="J438" s="92" t="str">
        <f>IF(((VLOOKUP($G438,Depth_Lookup!$A$3:$J$561,9,FALSE))-(I438/100))&gt;=0,"Good","Too Long")</f>
        <v>Good</v>
      </c>
      <c r="K438" s="93">
        <f>(VLOOKUP($G438,Depth_Lookup!$A$3:$J$561,10,FALSE))+(H438/100)</f>
        <v>135.69</v>
      </c>
      <c r="L438" s="93">
        <f>(VLOOKUP($G438,Depth_Lookup!$A$3:$J$561,10,FALSE))+(I438/100)</f>
        <v>135.85</v>
      </c>
      <c r="M438" s="34" t="s">
        <v>246</v>
      </c>
      <c r="Q438" s="31" t="e">
        <f>VLOOKUP(P438,'75'!$AT$3:$AU$5,2,FALSE)</f>
        <v>#N/A</v>
      </c>
      <c r="R438" s="30">
        <v>0.1</v>
      </c>
      <c r="S438" s="30" t="s">
        <v>158</v>
      </c>
      <c r="T438" s="31">
        <f>VLOOKUP(S438,'75'!$AI$12:$AJ$17,2,FALSE)</f>
        <v>1</v>
      </c>
      <c r="AB438" s="35" t="s">
        <v>1255</v>
      </c>
      <c r="AG438" s="30">
        <v>84</v>
      </c>
      <c r="AH438" s="30">
        <v>270</v>
      </c>
      <c r="AI438" s="30">
        <v>0.01</v>
      </c>
      <c r="AJ438" s="30">
        <v>335</v>
      </c>
      <c r="AK438" s="89">
        <f t="shared" si="59"/>
        <v>65.000952575263199</v>
      </c>
      <c r="AL438" s="89">
        <f t="shared" si="50"/>
        <v>65.000952575263199</v>
      </c>
      <c r="AM438" s="89">
        <f t="shared" si="60"/>
        <v>5.4414352855016217</v>
      </c>
      <c r="AN438" s="89">
        <f t="shared" si="52"/>
        <v>155.0009525752632</v>
      </c>
      <c r="AO438" s="89">
        <f t="shared" si="53"/>
        <v>84.558564714498374</v>
      </c>
      <c r="AP438" s="75">
        <f t="shared" si="61"/>
        <v>245.0009525752632</v>
      </c>
      <c r="AQ438" s="75">
        <f t="shared" si="55"/>
        <v>84.558564714498374</v>
      </c>
    </row>
    <row r="439" spans="5:43" hidden="1">
      <c r="E439" s="30">
        <v>68</v>
      </c>
      <c r="F439" s="30">
        <v>3</v>
      </c>
      <c r="G439" s="91" t="str">
        <f t="shared" si="48"/>
        <v>68-3</v>
      </c>
      <c r="H439" s="2">
        <v>2</v>
      </c>
      <c r="I439" s="2">
        <v>6</v>
      </c>
      <c r="J439" s="92" t="str">
        <f>IF(((VLOOKUP($G439,Depth_Lookup!$A$3:$J$561,9,FALSE))-(I439/100))&gt;=0,"Good","Too Long")</f>
        <v>Good</v>
      </c>
      <c r="K439" s="93">
        <f>(VLOOKUP($G439,Depth_Lookup!$A$3:$J$561,10,FALSE))+(H439/100)</f>
        <v>136.535</v>
      </c>
      <c r="L439" s="93">
        <f>(VLOOKUP($G439,Depth_Lookup!$A$3:$J$561,10,FALSE))+(I439/100)</f>
        <v>136.57499999999999</v>
      </c>
      <c r="M439" s="34" t="s">
        <v>246</v>
      </c>
      <c r="Q439" s="31" t="e">
        <f>VLOOKUP(P439,'75'!$AT$3:$AU$5,2,FALSE)</f>
        <v>#N/A</v>
      </c>
      <c r="R439" s="30">
        <v>0.1</v>
      </c>
      <c r="S439" s="30" t="s">
        <v>158</v>
      </c>
      <c r="T439" s="31">
        <f>VLOOKUP(S439,'75'!$AI$12:$AJ$17,2,FALSE)</f>
        <v>1</v>
      </c>
      <c r="AB439" s="35" t="s">
        <v>1256</v>
      </c>
      <c r="AG439" s="30">
        <v>70</v>
      </c>
      <c r="AH439" s="30">
        <v>90</v>
      </c>
      <c r="AI439" s="30">
        <v>0</v>
      </c>
      <c r="AJ439" s="30">
        <v>0</v>
      </c>
      <c r="AK439" s="89">
        <f t="shared" si="59"/>
        <v>-90</v>
      </c>
      <c r="AL439" s="89">
        <f t="shared" si="50"/>
        <v>270</v>
      </c>
      <c r="AM439" s="89">
        <f t="shared" si="60"/>
        <v>20.000000000000007</v>
      </c>
      <c r="AN439" s="89">
        <f t="shared" si="52"/>
        <v>360</v>
      </c>
      <c r="AO439" s="89">
        <f t="shared" si="53"/>
        <v>70</v>
      </c>
      <c r="AP439" s="75">
        <f t="shared" si="61"/>
        <v>90</v>
      </c>
      <c r="AQ439" s="75">
        <f t="shared" si="55"/>
        <v>70</v>
      </c>
    </row>
    <row r="440" spans="5:43" hidden="1">
      <c r="E440" s="30">
        <v>68</v>
      </c>
      <c r="F440" s="30">
        <v>3</v>
      </c>
      <c r="G440" s="91" t="str">
        <f t="shared" si="48"/>
        <v>68-3</v>
      </c>
      <c r="H440" s="2">
        <v>27</v>
      </c>
      <c r="I440" s="2">
        <v>31</v>
      </c>
      <c r="J440" s="92" t="str">
        <f>IF(((VLOOKUP($G440,Depth_Lookup!$A$3:$J$561,9,FALSE))-(I440/100))&gt;=0,"Good","Too Long")</f>
        <v>Good</v>
      </c>
      <c r="K440" s="93">
        <f>(VLOOKUP($G440,Depth_Lookup!$A$3:$J$561,10,FALSE))+(H440/100)</f>
        <v>136.785</v>
      </c>
      <c r="L440" s="93">
        <f>(VLOOKUP($G440,Depth_Lookup!$A$3:$J$561,10,FALSE))+(I440/100)</f>
        <v>136.82499999999999</v>
      </c>
      <c r="M440" s="34" t="s">
        <v>246</v>
      </c>
      <c r="Q440" s="31" t="e">
        <f>VLOOKUP(P440,'75'!$AT$3:$AU$5,2,FALSE)</f>
        <v>#N/A</v>
      </c>
      <c r="R440" s="30">
        <v>0.1</v>
      </c>
      <c r="S440" s="30" t="s">
        <v>158</v>
      </c>
      <c r="T440" s="31">
        <f>VLOOKUP(S440,'75'!$AI$12:$AJ$17,2,FALSE)</f>
        <v>1</v>
      </c>
      <c r="AB440" s="35" t="s">
        <v>1256</v>
      </c>
      <c r="AG440" s="30">
        <v>40</v>
      </c>
      <c r="AH440" s="30">
        <v>90</v>
      </c>
      <c r="AI440" s="30">
        <v>0</v>
      </c>
      <c r="AJ440" s="30">
        <v>0</v>
      </c>
      <c r="AK440" s="89">
        <f t="shared" si="59"/>
        <v>-90</v>
      </c>
      <c r="AL440" s="89">
        <f t="shared" si="50"/>
        <v>270</v>
      </c>
      <c r="AM440" s="89">
        <f t="shared" si="60"/>
        <v>50</v>
      </c>
      <c r="AN440" s="89">
        <f t="shared" si="52"/>
        <v>360</v>
      </c>
      <c r="AO440" s="89">
        <f t="shared" si="53"/>
        <v>40</v>
      </c>
      <c r="AP440" s="75">
        <f t="shared" si="61"/>
        <v>90</v>
      </c>
      <c r="AQ440" s="75">
        <f t="shared" si="55"/>
        <v>40</v>
      </c>
    </row>
    <row r="441" spans="5:43" hidden="1">
      <c r="E441" s="30">
        <v>69</v>
      </c>
      <c r="F441" s="30">
        <v>1</v>
      </c>
      <c r="G441" s="91" t="str">
        <f t="shared" si="48"/>
        <v>69-1</v>
      </c>
      <c r="H441" s="2">
        <v>35</v>
      </c>
      <c r="I441" s="2">
        <v>42</v>
      </c>
      <c r="J441" s="92" t="str">
        <f>IF(((VLOOKUP($G441,Depth_Lookup!$A$3:$J$561,9,FALSE))-(I441/100))&gt;=0,"Good","Too Long")</f>
        <v>Good</v>
      </c>
      <c r="K441" s="93">
        <f>(VLOOKUP($G441,Depth_Lookup!$A$3:$J$561,10,FALSE))+(H441/100)</f>
        <v>137.94999999999999</v>
      </c>
      <c r="L441" s="93">
        <f>(VLOOKUP($G441,Depth_Lookup!$A$3:$J$561,10,FALSE))+(I441/100)</f>
        <v>138.01999999999998</v>
      </c>
      <c r="M441" s="34" t="s">
        <v>241</v>
      </c>
      <c r="Q441" s="31" t="e">
        <f>VLOOKUP(P441,'75'!$AT$3:$AU$5,2,FALSE)</f>
        <v>#N/A</v>
      </c>
      <c r="R441" s="30">
        <v>0.1</v>
      </c>
      <c r="S441" s="30" t="s">
        <v>158</v>
      </c>
      <c r="T441" s="31">
        <f>VLOOKUP(S441,'75'!$AI$12:$AJ$17,2,FALSE)</f>
        <v>1</v>
      </c>
      <c r="AB441" s="35" t="s">
        <v>1202</v>
      </c>
      <c r="AE441" s="30">
        <v>80</v>
      </c>
      <c r="AF441" s="30">
        <v>20</v>
      </c>
      <c r="AG441" s="30">
        <v>50</v>
      </c>
      <c r="AH441" s="30">
        <v>90</v>
      </c>
      <c r="AI441" s="30">
        <v>62</v>
      </c>
      <c r="AJ441" s="30">
        <v>180</v>
      </c>
      <c r="AK441" s="89">
        <f t="shared" si="59"/>
        <v>-32.361070792572264</v>
      </c>
      <c r="AL441" s="89">
        <f t="shared" si="50"/>
        <v>327.63892920742774</v>
      </c>
      <c r="AM441" s="89">
        <f t="shared" si="60"/>
        <v>24.186307059417963</v>
      </c>
      <c r="AN441" s="89">
        <f t="shared" si="52"/>
        <v>57.638929207427736</v>
      </c>
      <c r="AO441" s="89">
        <f t="shared" si="53"/>
        <v>65.81369294058203</v>
      </c>
      <c r="AP441" s="75">
        <f t="shared" si="61"/>
        <v>147.63892920742774</v>
      </c>
      <c r="AQ441" s="75">
        <f t="shared" si="55"/>
        <v>65.81369294058203</v>
      </c>
    </row>
    <row r="442" spans="5:43" hidden="1">
      <c r="E442" s="30">
        <v>69</v>
      </c>
      <c r="F442" s="30">
        <v>1</v>
      </c>
      <c r="G442" s="91" t="str">
        <f t="shared" si="48"/>
        <v>69-1</v>
      </c>
      <c r="H442" s="2">
        <v>55</v>
      </c>
      <c r="I442" s="2">
        <v>85</v>
      </c>
      <c r="J442" s="92" t="str">
        <f>IF(((VLOOKUP($G442,Depth_Lookup!$A$3:$J$561,9,FALSE))-(I442/100))&gt;=0,"Good","Too Long")</f>
        <v>Good</v>
      </c>
      <c r="K442" s="93">
        <f>(VLOOKUP($G442,Depth_Lookup!$A$3:$J$561,10,FALSE))+(H442/100)</f>
        <v>138.15</v>
      </c>
      <c r="L442" s="93">
        <f>(VLOOKUP($G442,Depth_Lookup!$A$3:$J$561,10,FALSE))+(I442/100)</f>
        <v>138.44999999999999</v>
      </c>
      <c r="M442" s="34" t="s">
        <v>246</v>
      </c>
      <c r="Q442" s="31" t="e">
        <f>VLOOKUP(P442,'75'!$AT$3:$AU$5,2,FALSE)</f>
        <v>#N/A</v>
      </c>
      <c r="R442" s="30">
        <v>0.1</v>
      </c>
      <c r="S442" s="30" t="s">
        <v>158</v>
      </c>
      <c r="T442" s="31">
        <f>VLOOKUP(S442,'75'!$AI$12:$AJ$17,2,FALSE)</f>
        <v>1</v>
      </c>
      <c r="AB442" s="35" t="s">
        <v>1257</v>
      </c>
      <c r="AG442" s="30">
        <v>20</v>
      </c>
      <c r="AH442" s="30">
        <v>270</v>
      </c>
      <c r="AI442" s="30">
        <v>10</v>
      </c>
      <c r="AJ442" s="30">
        <v>180</v>
      </c>
      <c r="AK442" s="89">
        <f t="shared" si="59"/>
        <v>64.151927888120838</v>
      </c>
      <c r="AL442" s="89">
        <f t="shared" si="50"/>
        <v>64.151927888120838</v>
      </c>
      <c r="AM442" s="89">
        <f t="shared" si="60"/>
        <v>67.979998392282752</v>
      </c>
      <c r="AN442" s="89">
        <f t="shared" si="52"/>
        <v>154.15192788812084</v>
      </c>
      <c r="AO442" s="89">
        <f t="shared" si="53"/>
        <v>22.020001607717248</v>
      </c>
      <c r="AP442" s="75">
        <f t="shared" si="61"/>
        <v>244.15192788812084</v>
      </c>
      <c r="AQ442" s="75">
        <f t="shared" si="55"/>
        <v>22.020001607717248</v>
      </c>
    </row>
    <row r="443" spans="5:43" hidden="1">
      <c r="E443" s="30">
        <v>69</v>
      </c>
      <c r="F443" s="30">
        <v>2</v>
      </c>
      <c r="G443" s="91" t="str">
        <f t="shared" si="48"/>
        <v>69-2</v>
      </c>
      <c r="H443" s="2">
        <v>0</v>
      </c>
      <c r="I443" s="2">
        <v>63</v>
      </c>
      <c r="J443" s="92" t="str">
        <f>IF(((VLOOKUP($G443,Depth_Lookup!$A$3:$J$561,9,FALSE))-(I443/100))&gt;=0,"Good","Too Long")</f>
        <v>Good</v>
      </c>
      <c r="K443" s="93">
        <f>(VLOOKUP($G443,Depth_Lookup!$A$3:$J$561,10,FALSE))+(H443/100)</f>
        <v>138.45500000000001</v>
      </c>
      <c r="L443" s="93">
        <f>(VLOOKUP($G443,Depth_Lookup!$A$3:$J$561,10,FALSE))+(I443/100)</f>
        <v>139.08500000000001</v>
      </c>
      <c r="M443" s="34" t="s">
        <v>241</v>
      </c>
      <c r="Q443" s="31" t="e">
        <f>VLOOKUP(P443,'75'!$AT$3:$AU$5,2,FALSE)</f>
        <v>#N/A</v>
      </c>
      <c r="R443" s="30">
        <v>0.3</v>
      </c>
      <c r="S443" s="30" t="s">
        <v>158</v>
      </c>
      <c r="T443" s="31">
        <f>VLOOKUP(S443,'75'!$AI$12:$AJ$17,2,FALSE)</f>
        <v>1</v>
      </c>
      <c r="AB443" s="35" t="s">
        <v>1202</v>
      </c>
      <c r="AE443" s="30">
        <v>20</v>
      </c>
      <c r="AF443" s="30">
        <v>10</v>
      </c>
      <c r="AG443" s="30">
        <v>89</v>
      </c>
      <c r="AH443" s="30">
        <v>90</v>
      </c>
      <c r="AI443" s="30">
        <v>0.01</v>
      </c>
      <c r="AJ443" s="30">
        <v>15</v>
      </c>
      <c r="AK443" s="89">
        <f t="shared" si="59"/>
        <v>-75.000168603114787</v>
      </c>
      <c r="AL443" s="89">
        <f t="shared" si="50"/>
        <v>284.99983139688521</v>
      </c>
      <c r="AM443" s="89">
        <f t="shared" si="60"/>
        <v>0.96593315751324105</v>
      </c>
      <c r="AN443" s="89">
        <f t="shared" si="52"/>
        <v>14.999831396885213</v>
      </c>
      <c r="AO443" s="89">
        <f t="shared" si="53"/>
        <v>89.034066842486766</v>
      </c>
      <c r="AP443" s="75">
        <f t="shared" si="61"/>
        <v>104.99983139688521</v>
      </c>
      <c r="AQ443" s="75">
        <f t="shared" si="55"/>
        <v>89.034066842486766</v>
      </c>
    </row>
    <row r="444" spans="5:43">
      <c r="E444" s="30">
        <v>69</v>
      </c>
      <c r="F444" s="30">
        <v>2</v>
      </c>
      <c r="G444" s="91" t="str">
        <f t="shared" si="48"/>
        <v>69-2</v>
      </c>
      <c r="H444" s="2">
        <v>15</v>
      </c>
      <c r="I444" s="2">
        <v>19</v>
      </c>
      <c r="J444" s="92" t="str">
        <f>IF(((VLOOKUP($G444,Depth_Lookup!$A$3:$J$561,9,FALSE))-(I444/100))&gt;=0,"Good","Too Long")</f>
        <v>Good</v>
      </c>
      <c r="K444" s="93">
        <f>(VLOOKUP($G444,Depth_Lookup!$A$3:$J$561,10,FALSE))+(H444/100)</f>
        <v>138.60500000000002</v>
      </c>
      <c r="L444" s="93">
        <f>(VLOOKUP($G444,Depth_Lookup!$A$3:$J$561,10,FALSE))+(I444/100)</f>
        <v>138.64500000000001</v>
      </c>
      <c r="M444" s="34" t="s">
        <v>241</v>
      </c>
      <c r="Q444" s="31" t="e">
        <f>VLOOKUP(P444,'75'!$AT$3:$AU$5,2,FALSE)</f>
        <v>#N/A</v>
      </c>
      <c r="T444" s="31" t="e">
        <f>VLOOKUP(S444,'75'!$AI$12:$AJ$17,2,FALSE)</f>
        <v>#N/A</v>
      </c>
      <c r="AB444" s="35" t="s">
        <v>1202</v>
      </c>
      <c r="AG444" s="30">
        <v>51</v>
      </c>
      <c r="AH444" s="30">
        <v>270</v>
      </c>
      <c r="AI444" s="30">
        <v>38</v>
      </c>
      <c r="AJ444" s="30">
        <v>0</v>
      </c>
      <c r="AK444" s="89">
        <f t="shared" si="59"/>
        <v>122.32041704566768</v>
      </c>
      <c r="AL444" s="89">
        <f t="shared" si="50"/>
        <v>122.32041704566768</v>
      </c>
      <c r="AM444" s="89">
        <f t="shared" si="60"/>
        <v>34.384823604400147</v>
      </c>
      <c r="AN444" s="89">
        <f t="shared" si="52"/>
        <v>212.32041704566768</v>
      </c>
      <c r="AO444" s="89">
        <f t="shared" si="53"/>
        <v>55.615176395599853</v>
      </c>
      <c r="AP444" s="75">
        <f t="shared" si="61"/>
        <v>302.32041704566768</v>
      </c>
      <c r="AQ444" s="75">
        <f t="shared" si="55"/>
        <v>55.615176395599853</v>
      </c>
    </row>
    <row r="445" spans="5:43" hidden="1">
      <c r="E445" s="30">
        <v>69</v>
      </c>
      <c r="F445" s="30">
        <v>3</v>
      </c>
      <c r="G445" s="91" t="str">
        <f t="shared" si="48"/>
        <v>69-3</v>
      </c>
      <c r="H445" s="2">
        <v>0</v>
      </c>
      <c r="I445" s="2">
        <v>28</v>
      </c>
      <c r="J445" s="92" t="str">
        <f>IF(((VLOOKUP($G445,Depth_Lookup!$A$3:$J$561,9,FALSE))-(I445/100))&gt;=0,"Good","Too Long")</f>
        <v>Good</v>
      </c>
      <c r="K445" s="93">
        <f>(VLOOKUP($G445,Depth_Lookup!$A$3:$J$561,10,FALSE))+(H445/100)</f>
        <v>139.08500000000001</v>
      </c>
      <c r="L445" s="93">
        <f>(VLOOKUP($G445,Depth_Lookup!$A$3:$J$561,10,FALSE))+(I445/100)</f>
        <v>139.36500000000001</v>
      </c>
      <c r="M445" s="34" t="s">
        <v>241</v>
      </c>
      <c r="Q445" s="31" t="e">
        <f>VLOOKUP(P445,'75'!$AT$3:$AU$5,2,FALSE)</f>
        <v>#N/A</v>
      </c>
      <c r="R445" s="30">
        <v>0.1</v>
      </c>
      <c r="S445" s="30" t="s">
        <v>158</v>
      </c>
      <c r="T445" s="31">
        <f>VLOOKUP(S445,'75'!$AI$12:$AJ$17,2,FALSE)</f>
        <v>1</v>
      </c>
      <c r="AB445" s="35" t="s">
        <v>1258</v>
      </c>
      <c r="AE445" s="30">
        <v>90</v>
      </c>
      <c r="AF445" s="30">
        <v>60</v>
      </c>
      <c r="AG445" s="30">
        <v>60</v>
      </c>
      <c r="AH445" s="30">
        <v>90</v>
      </c>
      <c r="AI445" s="30">
        <v>0</v>
      </c>
      <c r="AJ445" s="30">
        <v>0</v>
      </c>
      <c r="AK445" s="89">
        <f t="shared" si="59"/>
        <v>-90</v>
      </c>
      <c r="AL445" s="89">
        <f t="shared" si="50"/>
        <v>270</v>
      </c>
      <c r="AM445" s="89">
        <f t="shared" si="60"/>
        <v>30.000000000000011</v>
      </c>
      <c r="AN445" s="89">
        <f t="shared" si="52"/>
        <v>360</v>
      </c>
      <c r="AO445" s="89">
        <f t="shared" si="53"/>
        <v>59.999999999999986</v>
      </c>
      <c r="AP445" s="75">
        <f t="shared" si="61"/>
        <v>90</v>
      </c>
      <c r="AQ445" s="75">
        <f t="shared" si="55"/>
        <v>59.999999999999986</v>
      </c>
    </row>
    <row r="446" spans="5:43">
      <c r="E446" s="30">
        <v>69</v>
      </c>
      <c r="F446" s="30">
        <v>3</v>
      </c>
      <c r="G446" s="91" t="str">
        <f t="shared" si="48"/>
        <v>69-3</v>
      </c>
      <c r="H446" s="2">
        <v>17</v>
      </c>
      <c r="I446" s="2">
        <v>26</v>
      </c>
      <c r="J446" s="92" t="str">
        <f>IF(((VLOOKUP($G446,Depth_Lookup!$A$3:$J$561,9,FALSE))-(I446/100))&gt;=0,"Good","Too Long")</f>
        <v>Good</v>
      </c>
      <c r="K446" s="93">
        <f>(VLOOKUP($G446,Depth_Lookup!$A$3:$J$561,10,FALSE))+(H446/100)</f>
        <v>139.255</v>
      </c>
      <c r="L446" s="93">
        <f>(VLOOKUP($G446,Depth_Lookup!$A$3:$J$561,10,FALSE))+(I446/100)</f>
        <v>139.345</v>
      </c>
      <c r="M446" s="34" t="s">
        <v>241</v>
      </c>
      <c r="Q446" s="31" t="e">
        <f>VLOOKUP(P446,'75'!$AT$3:$AU$5,2,FALSE)</f>
        <v>#N/A</v>
      </c>
      <c r="T446" s="31" t="e">
        <f>VLOOKUP(S446,'75'!$AI$12:$AJ$17,2,FALSE)</f>
        <v>#N/A</v>
      </c>
      <c r="Y446" s="30" t="s">
        <v>1209</v>
      </c>
      <c r="AB446" s="35" t="s">
        <v>1259</v>
      </c>
      <c r="AE446" s="30">
        <v>345</v>
      </c>
      <c r="AF446" s="30">
        <v>20</v>
      </c>
      <c r="AG446" s="30">
        <v>70</v>
      </c>
      <c r="AH446" s="30">
        <v>270</v>
      </c>
      <c r="AI446" s="30">
        <v>0</v>
      </c>
      <c r="AJ446" s="30">
        <v>0</v>
      </c>
      <c r="AK446" s="89">
        <f t="shared" si="59"/>
        <v>90</v>
      </c>
      <c r="AL446" s="89">
        <f t="shared" si="50"/>
        <v>90</v>
      </c>
      <c r="AM446" s="89">
        <f t="shared" si="60"/>
        <v>20.000000000000007</v>
      </c>
      <c r="AN446" s="89">
        <f t="shared" si="52"/>
        <v>180</v>
      </c>
      <c r="AO446" s="89">
        <f t="shared" si="53"/>
        <v>70</v>
      </c>
      <c r="AP446" s="75">
        <f t="shared" si="61"/>
        <v>270</v>
      </c>
      <c r="AQ446" s="75">
        <f t="shared" si="55"/>
        <v>70</v>
      </c>
    </row>
    <row r="447" spans="5:43" hidden="1">
      <c r="E447" s="30">
        <v>69</v>
      </c>
      <c r="F447" s="30">
        <v>3</v>
      </c>
      <c r="G447" s="91" t="str">
        <f t="shared" si="48"/>
        <v>69-3</v>
      </c>
      <c r="H447" s="2">
        <v>28</v>
      </c>
      <c r="I447" s="2">
        <v>51</v>
      </c>
      <c r="J447" s="92" t="str">
        <f>IF(((VLOOKUP($G447,Depth_Lookup!$A$3:$J$561,9,FALSE))-(I447/100))&gt;=0,"Good","Too Long")</f>
        <v>Good</v>
      </c>
      <c r="K447" s="93">
        <f>(VLOOKUP($G447,Depth_Lookup!$A$3:$J$561,10,FALSE))+(H447/100)</f>
        <v>139.36500000000001</v>
      </c>
      <c r="L447" s="93">
        <f>(VLOOKUP($G447,Depth_Lookup!$A$3:$J$561,10,FALSE))+(I447/100)</f>
        <v>139.595</v>
      </c>
      <c r="M447" s="34" t="s">
        <v>241</v>
      </c>
      <c r="Q447" s="31" t="e">
        <f>VLOOKUP(P447,'75'!$AT$3:$AU$5,2,FALSE)</f>
        <v>#N/A</v>
      </c>
      <c r="R447" s="30">
        <v>0.1</v>
      </c>
      <c r="S447" s="30" t="s">
        <v>158</v>
      </c>
      <c r="T447" s="31">
        <f>VLOOKUP(S447,'75'!$AI$12:$AJ$17,2,FALSE)</f>
        <v>1</v>
      </c>
      <c r="AB447" s="35" t="s">
        <v>1260</v>
      </c>
      <c r="AK447" s="89" t="e">
        <f t="shared" si="59"/>
        <v>#DIV/0!</v>
      </c>
      <c r="AL447" s="89" t="e">
        <f t="shared" si="50"/>
        <v>#DIV/0!</v>
      </c>
      <c r="AM447" s="89" t="e">
        <f t="shared" si="60"/>
        <v>#DIV/0!</v>
      </c>
      <c r="AN447" s="89" t="e">
        <f t="shared" si="52"/>
        <v>#DIV/0!</v>
      </c>
      <c r="AO447" s="89" t="e">
        <f t="shared" si="53"/>
        <v>#DIV/0!</v>
      </c>
      <c r="AP447" s="75" t="e">
        <f t="shared" si="61"/>
        <v>#DIV/0!</v>
      </c>
      <c r="AQ447" s="75" t="e">
        <f t="shared" si="55"/>
        <v>#DIV/0!</v>
      </c>
    </row>
    <row r="448" spans="5:43" hidden="1">
      <c r="E448" s="30">
        <v>70</v>
      </c>
      <c r="F448" s="30">
        <v>1</v>
      </c>
      <c r="G448" s="91" t="str">
        <f t="shared" si="48"/>
        <v>70-1</v>
      </c>
      <c r="H448" s="2">
        <v>59</v>
      </c>
      <c r="I448" s="2">
        <v>64</v>
      </c>
      <c r="J448" s="92" t="str">
        <f>IF(((VLOOKUP($G448,Depth_Lookup!$A$3:$J$561,9,FALSE))-(I448/100))&gt;=0,"Good","Too Long")</f>
        <v>Good</v>
      </c>
      <c r="K448" s="93">
        <f>(VLOOKUP($G448,Depth_Lookup!$A$3:$J$561,10,FALSE))+(H448/100)</f>
        <v>141.19</v>
      </c>
      <c r="L448" s="93">
        <f>(VLOOKUP($G448,Depth_Lookup!$A$3:$J$561,10,FALSE))+(I448/100)</f>
        <v>141.23999999999998</v>
      </c>
      <c r="M448" s="34" t="s">
        <v>241</v>
      </c>
      <c r="Q448" s="31" t="e">
        <f>VLOOKUP(P448,'75'!$AT$3:$AU$5,2,FALSE)</f>
        <v>#N/A</v>
      </c>
      <c r="R448" s="30">
        <v>0.1</v>
      </c>
      <c r="S448" s="30" t="s">
        <v>158</v>
      </c>
      <c r="T448" s="31">
        <f>VLOOKUP(S448,'75'!$AI$12:$AJ$17,2,FALSE)</f>
        <v>1</v>
      </c>
      <c r="Y448" s="30" t="s">
        <v>1209</v>
      </c>
      <c r="AB448" s="35" t="s">
        <v>1202</v>
      </c>
      <c r="AE448" s="30">
        <v>344</v>
      </c>
      <c r="AF448" s="30">
        <v>53</v>
      </c>
      <c r="AG448" s="30">
        <v>20</v>
      </c>
      <c r="AH448" s="30">
        <v>270</v>
      </c>
      <c r="AI448" s="30">
        <v>52</v>
      </c>
      <c r="AJ448" s="30">
        <v>0</v>
      </c>
      <c r="AK448" s="89">
        <f t="shared" si="59"/>
        <v>164.12611856740875</v>
      </c>
      <c r="AL448" s="89">
        <f t="shared" si="50"/>
        <v>164.12611856740875</v>
      </c>
      <c r="AM448" s="89">
        <f t="shared" si="60"/>
        <v>36.924574740892609</v>
      </c>
      <c r="AN448" s="89">
        <f t="shared" si="52"/>
        <v>254.12611856740875</v>
      </c>
      <c r="AO448" s="89">
        <f t="shared" si="53"/>
        <v>53.075425259107391</v>
      </c>
      <c r="AP448" s="75">
        <f t="shared" si="61"/>
        <v>344.12611856740875</v>
      </c>
      <c r="AQ448" s="75">
        <f t="shared" si="55"/>
        <v>53.075425259107391</v>
      </c>
    </row>
    <row r="449" spans="5:43" hidden="1">
      <c r="E449" s="30">
        <v>71</v>
      </c>
      <c r="F449" s="30">
        <v>1</v>
      </c>
      <c r="G449" s="91" t="str">
        <f t="shared" si="48"/>
        <v>71-1</v>
      </c>
      <c r="H449" s="2">
        <v>63</v>
      </c>
      <c r="I449" s="2">
        <v>68</v>
      </c>
      <c r="J449" s="92" t="str">
        <f>IF(((VLOOKUP($G449,Depth_Lookup!$A$3:$J$561,9,FALSE))-(I449/100))&gt;=0,"Good","Too Long")</f>
        <v>Good</v>
      </c>
      <c r="K449" s="93">
        <f>(VLOOKUP($G449,Depth_Lookup!$A$3:$J$561,10,FALSE))+(H449/100)</f>
        <v>144.22999999999999</v>
      </c>
      <c r="L449" s="93">
        <f>(VLOOKUP($G449,Depth_Lookup!$A$3:$J$561,10,FALSE))+(I449/100)</f>
        <v>144.28</v>
      </c>
      <c r="M449" s="34" t="s">
        <v>241</v>
      </c>
      <c r="Q449" s="31" t="e">
        <f>VLOOKUP(P449,'75'!$AT$3:$AU$5,2,FALSE)</f>
        <v>#N/A</v>
      </c>
      <c r="R449" s="30">
        <v>0.1</v>
      </c>
      <c r="S449" s="30" t="s">
        <v>158</v>
      </c>
      <c r="T449" s="31">
        <f>VLOOKUP(S449,'75'!$AI$12:$AJ$17,2,FALSE)</f>
        <v>1</v>
      </c>
      <c r="Y449" s="30" t="s">
        <v>1209</v>
      </c>
      <c r="AB449" s="35" t="s">
        <v>1202</v>
      </c>
      <c r="AE449" s="30">
        <v>45</v>
      </c>
      <c r="AF449" s="30">
        <v>59</v>
      </c>
      <c r="AG449" s="30">
        <v>50</v>
      </c>
      <c r="AH449" s="30">
        <v>90</v>
      </c>
      <c r="AI449" s="30">
        <v>50</v>
      </c>
      <c r="AJ449" s="30">
        <v>0</v>
      </c>
      <c r="AK449" s="89">
        <f t="shared" si="59"/>
        <v>-135</v>
      </c>
      <c r="AL449" s="89">
        <f t="shared" si="50"/>
        <v>225</v>
      </c>
      <c r="AM449" s="89">
        <f t="shared" si="60"/>
        <v>30.68205617643342</v>
      </c>
      <c r="AN449" s="89">
        <f t="shared" si="52"/>
        <v>315</v>
      </c>
      <c r="AO449" s="89">
        <f t="shared" si="53"/>
        <v>59.31794382356658</v>
      </c>
      <c r="AP449" s="75">
        <f t="shared" si="61"/>
        <v>45</v>
      </c>
      <c r="AQ449" s="75">
        <f t="shared" si="55"/>
        <v>59.31794382356658</v>
      </c>
    </row>
    <row r="450" spans="5:43" hidden="1">
      <c r="E450" s="30">
        <v>71</v>
      </c>
      <c r="F450" s="30">
        <v>2</v>
      </c>
      <c r="G450" s="91" t="str">
        <f t="shared" si="48"/>
        <v>71-2</v>
      </c>
      <c r="H450" s="2">
        <v>0</v>
      </c>
      <c r="I450" s="2">
        <v>5</v>
      </c>
      <c r="J450" s="92" t="str">
        <f>IF(((VLOOKUP($G450,Depth_Lookup!$A$3:$J$561,9,FALSE))-(I450/100))&gt;=0,"Good","Too Long")</f>
        <v>Good</v>
      </c>
      <c r="K450" s="93">
        <f>(VLOOKUP($G450,Depth_Lookup!$A$3:$J$561,10,FALSE))+(H450/100)</f>
        <v>144.30000000000001</v>
      </c>
      <c r="L450" s="93">
        <f>(VLOOKUP($G450,Depth_Lookup!$A$3:$J$561,10,FALSE))+(I450/100)</f>
        <v>144.35000000000002</v>
      </c>
      <c r="M450" s="34" t="s">
        <v>241</v>
      </c>
      <c r="Q450" s="31" t="e">
        <f>VLOOKUP(P450,'75'!$AT$3:$AU$5,2,FALSE)</f>
        <v>#N/A</v>
      </c>
      <c r="R450" s="30">
        <v>0.1</v>
      </c>
      <c r="S450" s="30" t="s">
        <v>158</v>
      </c>
      <c r="T450" s="31">
        <f>VLOOKUP(S450,'75'!$AI$12:$AJ$17,2,FALSE)</f>
        <v>1</v>
      </c>
      <c r="Y450" s="30" t="s">
        <v>1166</v>
      </c>
      <c r="AB450" s="35" t="s">
        <v>1283</v>
      </c>
      <c r="AE450" s="30">
        <v>111</v>
      </c>
      <c r="AF450" s="30">
        <v>46</v>
      </c>
      <c r="AG450" s="30">
        <v>44</v>
      </c>
      <c r="AH450" s="30">
        <v>90</v>
      </c>
      <c r="AI450" s="30">
        <v>20</v>
      </c>
      <c r="AJ450" s="30">
        <v>180</v>
      </c>
      <c r="AK450" s="89">
        <f t="shared" si="59"/>
        <v>-69.348462889336432</v>
      </c>
      <c r="AL450" s="89">
        <f t="shared" si="50"/>
        <v>290.65153711066358</v>
      </c>
      <c r="AM450" s="89">
        <f t="shared" si="60"/>
        <v>44.097709726547194</v>
      </c>
      <c r="AN450" s="89">
        <f t="shared" si="52"/>
        <v>20.651537110663568</v>
      </c>
      <c r="AO450" s="89">
        <f t="shared" si="53"/>
        <v>45.902290273452806</v>
      </c>
      <c r="AP450" s="75">
        <f t="shared" si="61"/>
        <v>110.65153711066358</v>
      </c>
      <c r="AQ450" s="75">
        <f t="shared" si="55"/>
        <v>45.902290273452806</v>
      </c>
    </row>
    <row r="451" spans="5:43" hidden="1">
      <c r="E451" s="30">
        <v>71</v>
      </c>
      <c r="F451" s="30">
        <v>2</v>
      </c>
      <c r="G451" s="91" t="str">
        <f t="shared" si="48"/>
        <v>71-2</v>
      </c>
      <c r="H451" s="2">
        <v>20</v>
      </c>
      <c r="I451" s="2">
        <v>75</v>
      </c>
      <c r="J451" s="92" t="str">
        <f>IF(((VLOOKUP($G451,Depth_Lookup!$A$3:$J$561,9,FALSE))-(I451/100))&gt;=0,"Good","Too Long")</f>
        <v>Good</v>
      </c>
      <c r="K451" s="93">
        <f>(VLOOKUP($G451,Depth_Lookup!$A$3:$J$561,10,FALSE))+(H451/100)</f>
        <v>144.5</v>
      </c>
      <c r="L451" s="93">
        <f>(VLOOKUP($G451,Depth_Lookup!$A$3:$J$561,10,FALSE))+(I451/100)</f>
        <v>145.05000000000001</v>
      </c>
      <c r="M451" s="34" t="s">
        <v>242</v>
      </c>
      <c r="Q451" s="31" t="e">
        <f>VLOOKUP(P451,'75'!$AT$3:$AU$5,2,FALSE)</f>
        <v>#N/A</v>
      </c>
      <c r="R451" s="30">
        <v>0.2</v>
      </c>
      <c r="S451" s="30" t="s">
        <v>158</v>
      </c>
      <c r="T451" s="31">
        <f>VLOOKUP(S451,'75'!$AI$12:$AJ$17,2,FALSE)</f>
        <v>1</v>
      </c>
      <c r="AB451" s="35" t="s">
        <v>1285</v>
      </c>
      <c r="AG451" s="30">
        <v>80</v>
      </c>
      <c r="AH451" s="30">
        <v>270</v>
      </c>
      <c r="AI451" s="30">
        <v>72</v>
      </c>
      <c r="AJ451" s="30">
        <v>0</v>
      </c>
      <c r="AK451" s="89">
        <f t="shared" si="59"/>
        <v>118.48773875856131</v>
      </c>
      <c r="AL451" s="89">
        <f t="shared" si="50"/>
        <v>118.48773875856131</v>
      </c>
      <c r="AM451" s="89">
        <f t="shared" si="60"/>
        <v>8.8094555819303046</v>
      </c>
      <c r="AN451" s="89">
        <f t="shared" si="52"/>
        <v>208.48773875856131</v>
      </c>
      <c r="AO451" s="89">
        <f t="shared" si="53"/>
        <v>81.190544418069692</v>
      </c>
      <c r="AP451" s="75">
        <f t="shared" si="61"/>
        <v>298.48773875856131</v>
      </c>
      <c r="AQ451" s="75">
        <f t="shared" si="55"/>
        <v>81.190544418069692</v>
      </c>
    </row>
    <row r="452" spans="5:43">
      <c r="E452" s="30">
        <v>71</v>
      </c>
      <c r="F452" s="30">
        <v>2</v>
      </c>
      <c r="G452" s="91" t="str">
        <f t="shared" ref="G452:G515" si="62">E452&amp;"-"&amp;F452</f>
        <v>71-2</v>
      </c>
      <c r="H452" s="2">
        <v>31</v>
      </c>
      <c r="I452" s="2">
        <v>34</v>
      </c>
      <c r="J452" s="92" t="str">
        <f>IF(((VLOOKUP($G452,Depth_Lookup!$A$3:$J$561,9,FALSE))-(I452/100))&gt;=0,"Good","Too Long")</f>
        <v>Good</v>
      </c>
      <c r="K452" s="93">
        <f>(VLOOKUP($G452,Depth_Lookup!$A$3:$J$561,10,FALSE))+(H452/100)</f>
        <v>144.61000000000001</v>
      </c>
      <c r="L452" s="93">
        <f>(VLOOKUP($G452,Depth_Lookup!$A$3:$J$561,10,FALSE))+(I452/100)</f>
        <v>144.64000000000001</v>
      </c>
      <c r="M452" s="34" t="s">
        <v>241</v>
      </c>
      <c r="Q452" s="31" t="e">
        <f>VLOOKUP(P452,'75'!$AT$3:$AU$5,2,FALSE)</f>
        <v>#N/A</v>
      </c>
      <c r="T452" s="31" t="e">
        <f>VLOOKUP(S452,'75'!$AI$12:$AJ$17,2,FALSE)</f>
        <v>#N/A</v>
      </c>
      <c r="AB452" s="35" t="s">
        <v>1284</v>
      </c>
      <c r="AE452" s="30">
        <v>10</v>
      </c>
      <c r="AF452" s="30">
        <v>0</v>
      </c>
      <c r="AG452" s="30">
        <v>50</v>
      </c>
      <c r="AH452" s="30">
        <v>90</v>
      </c>
      <c r="AI452" s="30">
        <v>8</v>
      </c>
      <c r="AJ452" s="30">
        <v>180</v>
      </c>
      <c r="AK452" s="89">
        <f t="shared" si="59"/>
        <v>-83.274300134774379</v>
      </c>
      <c r="AL452" s="89">
        <f t="shared" ref="AL452:AL516" si="63">IF($AK452&gt;0,$AK452,360+$AK452)</f>
        <v>276.72569986522564</v>
      </c>
      <c r="AM452" s="89">
        <f t="shared" si="60"/>
        <v>39.805293699134062</v>
      </c>
      <c r="AN452" s="89">
        <f t="shared" ref="AN452:AN516" si="64">+IF(($AK452+90)&gt;0,$AK452+90,$AK452+450)</f>
        <v>6.7256998652256215</v>
      </c>
      <c r="AO452" s="89">
        <f t="shared" ref="AO452:AO516" si="65">-$AM452+90</f>
        <v>50.194706300865938</v>
      </c>
      <c r="AP452" s="75">
        <f t="shared" si="61"/>
        <v>96.725699865225636</v>
      </c>
      <c r="AQ452" s="75">
        <f t="shared" ref="AQ452:AQ516" si="66">-$AM452+90</f>
        <v>50.194706300865938</v>
      </c>
    </row>
    <row r="453" spans="5:43" hidden="1">
      <c r="E453" s="30">
        <v>71</v>
      </c>
      <c r="F453" s="30">
        <v>3</v>
      </c>
      <c r="G453" s="91" t="str">
        <f t="shared" si="62"/>
        <v>71-3</v>
      </c>
      <c r="H453" s="2">
        <v>0</v>
      </c>
      <c r="I453" s="2">
        <v>10</v>
      </c>
      <c r="J453" s="92" t="str">
        <f>IF(((VLOOKUP($G453,Depth_Lookup!$A$3:$J$561,9,FALSE))-(I453/100))&gt;=0,"Good","Too Long")</f>
        <v>Good</v>
      </c>
      <c r="K453" s="93">
        <f>(VLOOKUP($G453,Depth_Lookup!$A$3:$J$561,10,FALSE))+(H453/100)</f>
        <v>145.07</v>
      </c>
      <c r="L453" s="93">
        <f>(VLOOKUP($G453,Depth_Lookup!$A$3:$J$561,10,FALSE))+(I453/100)</f>
        <v>145.16999999999999</v>
      </c>
      <c r="M453" s="34" t="s">
        <v>241</v>
      </c>
      <c r="Q453" s="31" t="e">
        <f>VLOOKUP(P453,'75'!$AT$3:$AU$5,2,FALSE)</f>
        <v>#N/A</v>
      </c>
      <c r="R453" s="30">
        <v>0.1</v>
      </c>
      <c r="S453" s="30" t="s">
        <v>158</v>
      </c>
      <c r="T453" s="31">
        <f>VLOOKUP(S453,'75'!$AI$12:$AJ$17,2,FALSE)</f>
        <v>1</v>
      </c>
      <c r="AB453" s="35" t="s">
        <v>1286</v>
      </c>
      <c r="AK453" s="89" t="e">
        <f t="shared" si="59"/>
        <v>#DIV/0!</v>
      </c>
      <c r="AL453" s="89" t="e">
        <f t="shared" si="63"/>
        <v>#DIV/0!</v>
      </c>
      <c r="AM453" s="89" t="e">
        <f t="shared" si="60"/>
        <v>#DIV/0!</v>
      </c>
      <c r="AN453" s="89" t="e">
        <f t="shared" si="64"/>
        <v>#DIV/0!</v>
      </c>
      <c r="AO453" s="89" t="e">
        <f t="shared" si="65"/>
        <v>#DIV/0!</v>
      </c>
      <c r="AP453" s="75" t="e">
        <f t="shared" si="61"/>
        <v>#DIV/0!</v>
      </c>
      <c r="AQ453" s="75" t="e">
        <f t="shared" si="66"/>
        <v>#DIV/0!</v>
      </c>
    </row>
    <row r="454" spans="5:43" hidden="1">
      <c r="E454" s="30">
        <v>71</v>
      </c>
      <c r="F454" s="30">
        <v>3</v>
      </c>
      <c r="G454" s="91" t="str">
        <f t="shared" si="62"/>
        <v>71-3</v>
      </c>
      <c r="H454" s="2">
        <v>32</v>
      </c>
      <c r="I454" s="2">
        <v>33</v>
      </c>
      <c r="J454" s="92" t="str">
        <f>IF(((VLOOKUP($G454,Depth_Lookup!$A$3:$J$561,9,FALSE))-(I454/100))&gt;=0,"Good","Too Long")</f>
        <v>Good</v>
      </c>
      <c r="K454" s="93">
        <f>(VLOOKUP($G454,Depth_Lookup!$A$3:$J$561,10,FALSE))+(H454/100)</f>
        <v>145.38999999999999</v>
      </c>
      <c r="L454" s="93">
        <f>(VLOOKUP($G454,Depth_Lookup!$A$3:$J$561,10,FALSE))+(I454/100)</f>
        <v>145.4</v>
      </c>
      <c r="M454" s="32" t="s">
        <v>246</v>
      </c>
      <c r="Q454" s="31" t="e">
        <f>VLOOKUP(P454,'75'!$AT$3:$AU$5,2,FALSE)</f>
        <v>#N/A</v>
      </c>
      <c r="R454" s="30">
        <v>0.1</v>
      </c>
      <c r="S454" s="30" t="s">
        <v>158</v>
      </c>
      <c r="T454" s="31">
        <f>VLOOKUP(S454,'75'!$AI$12:$AJ$17,2,FALSE)</f>
        <v>1</v>
      </c>
      <c r="AB454" s="35" t="s">
        <v>1214</v>
      </c>
      <c r="AG454" s="30">
        <v>10</v>
      </c>
      <c r="AH454" s="30">
        <v>270</v>
      </c>
      <c r="AI454" s="30">
        <v>25</v>
      </c>
      <c r="AJ454" s="30">
        <v>0</v>
      </c>
      <c r="AK454" s="89">
        <f t="shared" si="59"/>
        <v>159.28666881319504</v>
      </c>
      <c r="AL454" s="89">
        <f t="shared" si="63"/>
        <v>159.28666881319504</v>
      </c>
      <c r="AM454" s="89">
        <f t="shared" si="60"/>
        <v>63.502281960091757</v>
      </c>
      <c r="AN454" s="89">
        <f t="shared" si="64"/>
        <v>249.28666881319504</v>
      </c>
      <c r="AO454" s="89">
        <f t="shared" si="65"/>
        <v>26.497718039908243</v>
      </c>
      <c r="AP454" s="75">
        <f t="shared" si="61"/>
        <v>339.28666881319504</v>
      </c>
      <c r="AQ454" s="75">
        <f t="shared" si="66"/>
        <v>26.497718039908243</v>
      </c>
    </row>
    <row r="455" spans="5:43" hidden="1">
      <c r="E455" s="30">
        <v>71</v>
      </c>
      <c r="F455" s="30">
        <v>3</v>
      </c>
      <c r="G455" s="91" t="str">
        <f t="shared" si="62"/>
        <v>71-3</v>
      </c>
      <c r="H455" s="2">
        <v>56</v>
      </c>
      <c r="I455" s="2">
        <v>65</v>
      </c>
      <c r="J455" s="92" t="str">
        <f>IF(((VLOOKUP($G455,Depth_Lookup!$A$3:$J$561,9,FALSE))-(I455/100))&gt;=0,"Good","Too Long")</f>
        <v>Good</v>
      </c>
      <c r="K455" s="93">
        <f>(VLOOKUP($G455,Depth_Lookup!$A$3:$J$561,10,FALSE))+(H455/100)</f>
        <v>145.63</v>
      </c>
      <c r="L455" s="93">
        <f>(VLOOKUP($G455,Depth_Lookup!$A$3:$J$561,10,FALSE))+(I455/100)</f>
        <v>145.72</v>
      </c>
      <c r="M455" s="34" t="s">
        <v>241</v>
      </c>
      <c r="Q455" s="31" t="e">
        <f>VLOOKUP(P455,'75'!$AT$3:$AU$5,2,FALSE)</f>
        <v>#N/A</v>
      </c>
      <c r="R455" s="30">
        <v>0.1</v>
      </c>
      <c r="S455" s="30" t="s">
        <v>158</v>
      </c>
      <c r="T455" s="31">
        <f>VLOOKUP(S455,'75'!$AI$12:$AJ$17,2,FALSE)</f>
        <v>1</v>
      </c>
      <c r="Y455" s="30" t="s">
        <v>1287</v>
      </c>
      <c r="AB455" s="35" t="s">
        <v>1185</v>
      </c>
      <c r="AE455" s="30">
        <v>200</v>
      </c>
      <c r="AF455" s="30">
        <v>0</v>
      </c>
      <c r="AG455" s="30">
        <v>60</v>
      </c>
      <c r="AH455" s="30">
        <v>270</v>
      </c>
      <c r="AI455" s="30">
        <v>35</v>
      </c>
      <c r="AJ455" s="30">
        <v>0</v>
      </c>
      <c r="AK455" s="89">
        <f t="shared" si="59"/>
        <v>112.01176048083039</v>
      </c>
      <c r="AL455" s="89">
        <f t="shared" si="63"/>
        <v>112.01176048083039</v>
      </c>
      <c r="AM455" s="89">
        <f t="shared" si="60"/>
        <v>28.158604270788739</v>
      </c>
      <c r="AN455" s="89">
        <f t="shared" si="64"/>
        <v>202.01176048083039</v>
      </c>
      <c r="AO455" s="89">
        <f t="shared" si="65"/>
        <v>61.841395729211257</v>
      </c>
      <c r="AP455" s="75">
        <f t="shared" si="61"/>
        <v>292.01176048083039</v>
      </c>
      <c r="AQ455" s="75">
        <f t="shared" si="66"/>
        <v>61.841395729211257</v>
      </c>
    </row>
    <row r="456" spans="5:43" hidden="1">
      <c r="E456" s="30">
        <v>71</v>
      </c>
      <c r="F456" s="30">
        <v>4</v>
      </c>
      <c r="G456" s="91" t="str">
        <f t="shared" si="62"/>
        <v>71-4</v>
      </c>
      <c r="H456" s="2">
        <v>0</v>
      </c>
      <c r="I456" s="2">
        <v>4</v>
      </c>
      <c r="J456" s="92" t="str">
        <f>IF(((VLOOKUP($G456,Depth_Lookup!$A$3:$J$561,9,FALSE))-(I456/100))&gt;=0,"Good","Too Long")</f>
        <v>Good</v>
      </c>
      <c r="K456" s="93">
        <f>(VLOOKUP($G456,Depth_Lookup!$A$3:$J$561,10,FALSE))+(H456/100)</f>
        <v>145.91999999999999</v>
      </c>
      <c r="L456" s="93">
        <f>(VLOOKUP($G456,Depth_Lookup!$A$3:$J$561,10,FALSE))+(I456/100)</f>
        <v>145.95999999999998</v>
      </c>
      <c r="M456" s="34" t="s">
        <v>246</v>
      </c>
      <c r="Q456" s="31" t="e">
        <f>VLOOKUP(P456,'75'!$AT$3:$AU$5,2,FALSE)</f>
        <v>#N/A</v>
      </c>
      <c r="R456" s="30">
        <v>0.1</v>
      </c>
      <c r="S456" s="30" t="s">
        <v>158</v>
      </c>
      <c r="T456" s="31">
        <f>VLOOKUP(S456,'75'!$AI$12:$AJ$17,2,FALSE)</f>
        <v>1</v>
      </c>
      <c r="AB456" s="35" t="s">
        <v>1214</v>
      </c>
      <c r="AG456" s="30">
        <v>35</v>
      </c>
      <c r="AH456" s="30">
        <v>90</v>
      </c>
      <c r="AI456" s="30">
        <v>16</v>
      </c>
      <c r="AJ456" s="30">
        <v>180</v>
      </c>
      <c r="AK456" s="89">
        <f t="shared" si="59"/>
        <v>-67.730171641821272</v>
      </c>
      <c r="AL456" s="89">
        <f t="shared" si="63"/>
        <v>292.26982835817876</v>
      </c>
      <c r="AM456" s="89">
        <f t="shared" si="60"/>
        <v>52.887166342405628</v>
      </c>
      <c r="AN456" s="89">
        <f t="shared" si="64"/>
        <v>22.269828358178728</v>
      </c>
      <c r="AO456" s="89">
        <f t="shared" si="65"/>
        <v>37.112833657594372</v>
      </c>
      <c r="AP456" s="75">
        <f t="shared" si="61"/>
        <v>112.26982835817876</v>
      </c>
      <c r="AQ456" s="75">
        <f t="shared" si="66"/>
        <v>37.112833657594372</v>
      </c>
    </row>
    <row r="457" spans="5:43" hidden="1">
      <c r="E457" s="30">
        <v>71</v>
      </c>
      <c r="F457" s="30">
        <v>4</v>
      </c>
      <c r="G457" s="91" t="str">
        <f t="shared" si="62"/>
        <v>71-4</v>
      </c>
      <c r="H457" s="2">
        <v>34</v>
      </c>
      <c r="I457" s="2">
        <v>74</v>
      </c>
      <c r="J457" s="92" t="str">
        <f>IF(((VLOOKUP($G457,Depth_Lookup!$A$3:$J$561,9,FALSE))-(I457/100))&gt;=0,"Good","Too Long")</f>
        <v>Good</v>
      </c>
      <c r="K457" s="93">
        <f>(VLOOKUP($G457,Depth_Lookup!$A$3:$J$561,10,FALSE))+(H457/100)</f>
        <v>146.26</v>
      </c>
      <c r="L457" s="93">
        <f>(VLOOKUP($G457,Depth_Lookup!$A$3:$J$561,10,FALSE))+(I457/100)</f>
        <v>146.66</v>
      </c>
      <c r="M457" s="34" t="s">
        <v>242</v>
      </c>
      <c r="Q457" s="31" t="e">
        <f>VLOOKUP(P457,'75'!$AT$3:$AU$5,2,FALSE)</f>
        <v>#N/A</v>
      </c>
      <c r="R457" s="30">
        <v>40</v>
      </c>
      <c r="S457" s="30" t="s">
        <v>159</v>
      </c>
      <c r="T457" s="31">
        <f>VLOOKUP(S457,'75'!$AI$12:$AJ$17,2,FALSE)</f>
        <v>2</v>
      </c>
      <c r="Y457" s="30" t="s">
        <v>1209</v>
      </c>
      <c r="AB457" s="35" t="s">
        <v>1289</v>
      </c>
      <c r="AE457" s="30">
        <v>350</v>
      </c>
      <c r="AF457" s="30">
        <v>5</v>
      </c>
      <c r="AG457" s="30">
        <v>80</v>
      </c>
      <c r="AH457" s="30">
        <v>270</v>
      </c>
      <c r="AI457" s="30">
        <v>0.01</v>
      </c>
      <c r="AJ457" s="30">
        <v>355</v>
      </c>
      <c r="AK457" s="89">
        <f t="shared" si="59"/>
        <v>85.001756564761877</v>
      </c>
      <c r="AL457" s="89">
        <f t="shared" si="63"/>
        <v>85.001756564761877</v>
      </c>
      <c r="AM457" s="89">
        <f t="shared" si="60"/>
        <v>9.9627369694086116</v>
      </c>
      <c r="AN457" s="89">
        <f t="shared" si="64"/>
        <v>175.00175656476188</v>
      </c>
      <c r="AO457" s="89">
        <f t="shared" si="65"/>
        <v>80.03726303059139</v>
      </c>
      <c r="AP457" s="75">
        <f t="shared" si="61"/>
        <v>265.00175656476188</v>
      </c>
      <c r="AQ457" s="75">
        <f t="shared" si="66"/>
        <v>80.03726303059139</v>
      </c>
    </row>
    <row r="458" spans="5:43">
      <c r="E458" s="30">
        <v>71</v>
      </c>
      <c r="F458" s="30">
        <v>4</v>
      </c>
      <c r="G458" s="91" t="str">
        <f t="shared" si="62"/>
        <v>71-4</v>
      </c>
      <c r="H458" s="2">
        <v>36</v>
      </c>
      <c r="I458" s="2">
        <v>37</v>
      </c>
      <c r="J458" s="92" t="str">
        <f>IF(((VLOOKUP($G458,Depth_Lookup!$A$3:$J$561,9,FALSE))-(I458/100))&gt;=0,"Good","Too Long")</f>
        <v>Good</v>
      </c>
      <c r="K458" s="93">
        <f>(VLOOKUP($G458,Depth_Lookup!$A$3:$J$561,10,FALSE))+(H458/100)</f>
        <v>146.28</v>
      </c>
      <c r="L458" s="93">
        <f>(VLOOKUP($G458,Depth_Lookup!$A$3:$J$561,10,FALSE))+(I458/100)</f>
        <v>146.29</v>
      </c>
      <c r="M458" s="34" t="s">
        <v>241</v>
      </c>
      <c r="Q458" s="31" t="e">
        <f>VLOOKUP(P458,'75'!$AT$3:$AU$5,2,FALSE)</f>
        <v>#N/A</v>
      </c>
      <c r="T458" s="31" t="e">
        <f>VLOOKUP(S458,'75'!$AI$12:$AJ$17,2,FALSE)</f>
        <v>#N/A</v>
      </c>
      <c r="Y458" s="30" t="s">
        <v>1166</v>
      </c>
      <c r="AB458" s="35" t="s">
        <v>1264</v>
      </c>
      <c r="AE458" s="30">
        <v>350</v>
      </c>
      <c r="AF458" s="30">
        <v>30</v>
      </c>
      <c r="AG458" s="30">
        <v>5</v>
      </c>
      <c r="AH458" s="30">
        <v>270</v>
      </c>
      <c r="AI458" s="30">
        <v>30</v>
      </c>
      <c r="AJ458" s="30">
        <v>0</v>
      </c>
      <c r="AK458" s="89">
        <f t="shared" si="59"/>
        <v>171.38325073040073</v>
      </c>
      <c r="AL458" s="89">
        <f t="shared" si="63"/>
        <v>171.38325073040073</v>
      </c>
      <c r="AM458" s="89">
        <f t="shared" si="60"/>
        <v>59.71757386491192</v>
      </c>
      <c r="AN458" s="89">
        <f t="shared" si="64"/>
        <v>261.38325073040073</v>
      </c>
      <c r="AO458" s="89">
        <f t="shared" si="65"/>
        <v>30.28242613508808</v>
      </c>
      <c r="AP458" s="75">
        <f t="shared" si="61"/>
        <v>351.38325073040073</v>
      </c>
      <c r="AQ458" s="75">
        <f t="shared" si="66"/>
        <v>30.28242613508808</v>
      </c>
    </row>
    <row r="459" spans="5:43" hidden="1">
      <c r="E459" s="30">
        <v>72</v>
      </c>
      <c r="F459" s="30">
        <v>1</v>
      </c>
      <c r="G459" s="91" t="str">
        <f t="shared" si="62"/>
        <v>72-1</v>
      </c>
      <c r="H459" s="2">
        <v>0</v>
      </c>
      <c r="I459" s="2">
        <v>83</v>
      </c>
      <c r="J459" s="92" t="str">
        <f>IF(((VLOOKUP($G459,Depth_Lookup!$A$3:$J$561,9,FALSE))-(I459/100))&gt;=0,"Good","Too Long")</f>
        <v>Good</v>
      </c>
      <c r="K459" s="93">
        <f>(VLOOKUP($G459,Depth_Lookup!$A$3:$J$561,10,FALSE))+(H459/100)</f>
        <v>146.6</v>
      </c>
      <c r="L459" s="93">
        <f>(VLOOKUP($G459,Depth_Lookup!$A$3:$J$561,10,FALSE))+(I459/100)</f>
        <v>147.43</v>
      </c>
      <c r="M459" s="34" t="s">
        <v>242</v>
      </c>
      <c r="Q459" s="31" t="e">
        <f>VLOOKUP(P459,'75'!$AT$3:$AU$5,2,FALSE)</f>
        <v>#N/A</v>
      </c>
      <c r="R459" s="30">
        <v>83</v>
      </c>
      <c r="S459" s="30" t="s">
        <v>159</v>
      </c>
      <c r="T459" s="31">
        <f>VLOOKUP(S459,'75'!$AI$12:$AJ$17,2,FALSE)</f>
        <v>2</v>
      </c>
      <c r="AB459" s="35" t="s">
        <v>1288</v>
      </c>
      <c r="AK459" s="89" t="e">
        <f t="shared" si="59"/>
        <v>#DIV/0!</v>
      </c>
      <c r="AL459" s="89" t="e">
        <f t="shared" si="63"/>
        <v>#DIV/0!</v>
      </c>
      <c r="AM459" s="89" t="e">
        <f t="shared" si="60"/>
        <v>#DIV/0!</v>
      </c>
      <c r="AN459" s="89" t="e">
        <f t="shared" si="64"/>
        <v>#DIV/0!</v>
      </c>
      <c r="AO459" s="89" t="e">
        <f t="shared" si="65"/>
        <v>#DIV/0!</v>
      </c>
      <c r="AP459" s="75" t="e">
        <f t="shared" si="61"/>
        <v>#DIV/0!</v>
      </c>
      <c r="AQ459" s="75" t="e">
        <f t="shared" si="66"/>
        <v>#DIV/0!</v>
      </c>
    </row>
    <row r="460" spans="5:43" hidden="1">
      <c r="E460" s="30">
        <v>72</v>
      </c>
      <c r="F460" s="30">
        <v>2</v>
      </c>
      <c r="G460" s="91" t="str">
        <f t="shared" si="62"/>
        <v>72-2</v>
      </c>
      <c r="H460" s="2">
        <v>0</v>
      </c>
      <c r="I460" s="2">
        <v>16</v>
      </c>
      <c r="J460" s="92" t="str">
        <f>IF(((VLOOKUP($G460,Depth_Lookup!$A$3:$J$561,9,FALSE))-(I460/100))&gt;=0,"Good","Too Long")</f>
        <v>Good</v>
      </c>
      <c r="K460" s="93">
        <f>(VLOOKUP($G460,Depth_Lookup!$A$3:$J$561,10,FALSE))+(H460/100)</f>
        <v>147.435</v>
      </c>
      <c r="L460" s="93">
        <f>(VLOOKUP($G460,Depth_Lookup!$A$3:$J$561,10,FALSE))+(I460/100)</f>
        <v>147.595</v>
      </c>
      <c r="M460" s="34" t="s">
        <v>242</v>
      </c>
      <c r="Q460" s="31" t="e">
        <f>VLOOKUP(P460,'75'!$AT$3:$AU$5,2,FALSE)</f>
        <v>#N/A</v>
      </c>
      <c r="R460" s="30">
        <v>16</v>
      </c>
      <c r="S460" s="30" t="s">
        <v>159</v>
      </c>
      <c r="T460" s="31">
        <f>VLOOKUP(S460,'75'!$AI$12:$AJ$17,2,FALSE)</f>
        <v>2</v>
      </c>
      <c r="AB460" s="35" t="s">
        <v>1288</v>
      </c>
      <c r="AK460" s="89" t="e">
        <f t="shared" si="59"/>
        <v>#DIV/0!</v>
      </c>
      <c r="AL460" s="89" t="e">
        <f t="shared" si="63"/>
        <v>#DIV/0!</v>
      </c>
      <c r="AM460" s="89" t="e">
        <f t="shared" si="60"/>
        <v>#DIV/0!</v>
      </c>
      <c r="AN460" s="89" t="e">
        <f t="shared" si="64"/>
        <v>#DIV/0!</v>
      </c>
      <c r="AO460" s="89" t="e">
        <f t="shared" si="65"/>
        <v>#DIV/0!</v>
      </c>
      <c r="AP460" s="75" t="e">
        <f t="shared" si="61"/>
        <v>#DIV/0!</v>
      </c>
      <c r="AQ460" s="75" t="e">
        <f t="shared" si="66"/>
        <v>#DIV/0!</v>
      </c>
    </row>
    <row r="461" spans="5:43">
      <c r="E461" s="30">
        <v>72</v>
      </c>
      <c r="F461" s="30">
        <v>2</v>
      </c>
      <c r="G461" s="91" t="str">
        <f t="shared" si="62"/>
        <v>72-2</v>
      </c>
      <c r="H461" s="2">
        <v>16</v>
      </c>
      <c r="I461" s="2">
        <v>63</v>
      </c>
      <c r="J461" s="92" t="str">
        <f>IF(((VLOOKUP($G461,Depth_Lookup!$A$3:$J$561,9,FALSE))-(I461/100))&gt;=0,"Good","Too Long")</f>
        <v>Good</v>
      </c>
      <c r="K461" s="93">
        <f>(VLOOKUP($G461,Depth_Lookup!$A$3:$J$561,10,FALSE))+(H461/100)</f>
        <v>147.595</v>
      </c>
      <c r="L461" s="93">
        <f>(VLOOKUP($G461,Depth_Lookup!$A$3:$J$561,10,FALSE))+(I461/100)</f>
        <v>148.065</v>
      </c>
      <c r="M461" s="34" t="s">
        <v>242</v>
      </c>
      <c r="Q461" s="31" t="e">
        <f>VLOOKUP(P461,'75'!$AT$3:$AU$5,2,FALSE)</f>
        <v>#N/A</v>
      </c>
      <c r="R461" s="30">
        <v>47</v>
      </c>
      <c r="S461" s="30" t="s">
        <v>258</v>
      </c>
      <c r="T461" s="31">
        <f>VLOOKUP(S461,'75'!$AI$12:$AJ$17,2,FALSE)</f>
        <v>3</v>
      </c>
      <c r="AB461" s="35" t="s">
        <v>1288</v>
      </c>
      <c r="AK461" s="89" t="e">
        <f t="shared" si="59"/>
        <v>#DIV/0!</v>
      </c>
      <c r="AL461" s="89" t="e">
        <f t="shared" si="63"/>
        <v>#DIV/0!</v>
      </c>
      <c r="AM461" s="89" t="e">
        <f t="shared" si="60"/>
        <v>#DIV/0!</v>
      </c>
      <c r="AN461" s="89" t="e">
        <f t="shared" si="64"/>
        <v>#DIV/0!</v>
      </c>
      <c r="AO461" s="89" t="e">
        <f t="shared" si="65"/>
        <v>#DIV/0!</v>
      </c>
      <c r="AP461" s="75" t="e">
        <f t="shared" si="61"/>
        <v>#DIV/0!</v>
      </c>
      <c r="AQ461" s="75" t="e">
        <f t="shared" si="66"/>
        <v>#DIV/0!</v>
      </c>
    </row>
    <row r="462" spans="5:43">
      <c r="E462" s="30">
        <v>72</v>
      </c>
      <c r="F462" s="30">
        <v>3</v>
      </c>
      <c r="G462" s="91" t="str">
        <f t="shared" si="62"/>
        <v>72-3</v>
      </c>
      <c r="H462" s="2">
        <v>0</v>
      </c>
      <c r="I462" s="2">
        <v>30</v>
      </c>
      <c r="J462" s="92" t="str">
        <f>IF(((VLOOKUP($G462,Depth_Lookup!$A$3:$J$561,9,FALSE))-(I462/100))&gt;=0,"Good","Too Long")</f>
        <v>Good</v>
      </c>
      <c r="K462" s="93">
        <f>(VLOOKUP($G462,Depth_Lookup!$A$3:$J$561,10,FALSE))+(H462/100)</f>
        <v>148.07499999999999</v>
      </c>
      <c r="L462" s="93">
        <f>(VLOOKUP($G462,Depth_Lookup!$A$3:$J$561,10,FALSE))+(I462/100)</f>
        <v>148.375</v>
      </c>
      <c r="M462" s="34" t="s">
        <v>242</v>
      </c>
      <c r="Q462" s="31" t="e">
        <f>VLOOKUP(P462,'75'!$AT$3:$AU$5,2,FALSE)</f>
        <v>#N/A</v>
      </c>
      <c r="R462" s="30">
        <v>30</v>
      </c>
      <c r="S462" s="30" t="s">
        <v>258</v>
      </c>
      <c r="T462" s="31">
        <f>VLOOKUP(S462,'75'!$AI$12:$AJ$17,2,FALSE)</f>
        <v>3</v>
      </c>
      <c r="AB462" s="35" t="s">
        <v>1290</v>
      </c>
      <c r="AG462" s="30">
        <v>80</v>
      </c>
      <c r="AH462" s="30">
        <v>270</v>
      </c>
      <c r="AI462" s="30">
        <v>0.01</v>
      </c>
      <c r="AJ462" s="30">
        <v>10</v>
      </c>
      <c r="AK462" s="89">
        <f t="shared" si="59"/>
        <v>100.00173647251404</v>
      </c>
      <c r="AL462" s="89">
        <f t="shared" si="63"/>
        <v>100.00173647251404</v>
      </c>
      <c r="AM462" s="89">
        <f t="shared" si="60"/>
        <v>9.8510244996407028</v>
      </c>
      <c r="AN462" s="89">
        <f t="shared" si="64"/>
        <v>190.00173647251404</v>
      </c>
      <c r="AO462" s="89">
        <f t="shared" si="65"/>
        <v>80.148975500359299</v>
      </c>
      <c r="AP462" s="75">
        <f t="shared" si="61"/>
        <v>280.00173647251404</v>
      </c>
      <c r="AQ462" s="75">
        <f t="shared" si="66"/>
        <v>80.148975500359299</v>
      </c>
    </row>
    <row r="463" spans="5:43" hidden="1">
      <c r="E463" s="30">
        <v>72</v>
      </c>
      <c r="F463" s="30">
        <v>3</v>
      </c>
      <c r="G463" s="91" t="str">
        <f t="shared" si="62"/>
        <v>72-3</v>
      </c>
      <c r="H463" s="2">
        <v>64</v>
      </c>
      <c r="I463" s="2">
        <v>70</v>
      </c>
      <c r="J463" s="92" t="str">
        <f>IF(((VLOOKUP($G463,Depth_Lookup!$A$3:$J$561,9,FALSE))-(I463/100))&gt;=0,"Good","Too Long")</f>
        <v>Good</v>
      </c>
      <c r="K463" s="93">
        <f>(VLOOKUP($G463,Depth_Lookup!$A$3:$J$561,10,FALSE))+(H463/100)</f>
        <v>148.71499999999997</v>
      </c>
      <c r="L463" s="93">
        <f>(VLOOKUP($G463,Depth_Lookup!$A$3:$J$561,10,FALSE))+(I463/100)</f>
        <v>148.77499999999998</v>
      </c>
      <c r="M463" s="34" t="s">
        <v>241</v>
      </c>
      <c r="Q463" s="31" t="e">
        <f>VLOOKUP(P463,'75'!$AT$3:$AU$5,2,FALSE)</f>
        <v>#N/A</v>
      </c>
      <c r="R463" s="30">
        <v>0.1</v>
      </c>
      <c r="S463" s="30" t="s">
        <v>158</v>
      </c>
      <c r="T463" s="31">
        <f>VLOOKUP(S463,'75'!$AI$12:$AJ$17,2,FALSE)</f>
        <v>1</v>
      </c>
      <c r="AB463" s="35" t="s">
        <v>1185</v>
      </c>
      <c r="AE463" s="30">
        <v>60</v>
      </c>
      <c r="AF463" s="30">
        <v>20</v>
      </c>
      <c r="AG463" s="30">
        <v>45</v>
      </c>
      <c r="AH463" s="30">
        <v>90</v>
      </c>
      <c r="AI463" s="30">
        <v>48</v>
      </c>
      <c r="AJ463" s="30">
        <v>180</v>
      </c>
      <c r="AK463" s="89">
        <f t="shared" si="59"/>
        <v>-42</v>
      </c>
      <c r="AL463" s="89">
        <f t="shared" si="63"/>
        <v>318</v>
      </c>
      <c r="AM463" s="89">
        <f t="shared" si="60"/>
        <v>33.78769180570783</v>
      </c>
      <c r="AN463" s="89">
        <f t="shared" si="64"/>
        <v>48</v>
      </c>
      <c r="AO463" s="89">
        <f t="shared" si="65"/>
        <v>56.21230819429217</v>
      </c>
      <c r="AP463" s="75">
        <f t="shared" si="61"/>
        <v>138</v>
      </c>
      <c r="AQ463" s="75">
        <f t="shared" si="66"/>
        <v>56.21230819429217</v>
      </c>
    </row>
    <row r="464" spans="5:43" hidden="1">
      <c r="E464" s="30">
        <v>72</v>
      </c>
      <c r="F464" s="30">
        <v>3</v>
      </c>
      <c r="G464" s="91" t="str">
        <f t="shared" si="62"/>
        <v>72-3</v>
      </c>
      <c r="H464" s="2">
        <v>79</v>
      </c>
      <c r="I464" s="2">
        <v>84</v>
      </c>
      <c r="J464" s="92" t="str">
        <f>IF(((VLOOKUP($G464,Depth_Lookup!$A$3:$J$561,9,FALSE))-(I464/100))&gt;=0,"Good","Too Long")</f>
        <v>Good</v>
      </c>
      <c r="K464" s="93">
        <f>(VLOOKUP($G464,Depth_Lookup!$A$3:$J$561,10,FALSE))+(H464/100)</f>
        <v>148.86499999999998</v>
      </c>
      <c r="L464" s="93">
        <f>(VLOOKUP($G464,Depth_Lookup!$A$3:$J$561,10,FALSE))+(I464/100)</f>
        <v>148.91499999999999</v>
      </c>
      <c r="M464" s="34" t="s">
        <v>241</v>
      </c>
      <c r="Q464" s="31" t="e">
        <f>VLOOKUP(P464,'75'!$AT$3:$AU$5,2,FALSE)</f>
        <v>#N/A</v>
      </c>
      <c r="R464" s="30">
        <v>0.1</v>
      </c>
      <c r="S464" s="30" t="s">
        <v>158</v>
      </c>
      <c r="T464" s="31">
        <f>VLOOKUP(S464,'75'!$AI$12:$AJ$17,2,FALSE)</f>
        <v>1</v>
      </c>
      <c r="Y464" s="30" t="s">
        <v>1209</v>
      </c>
      <c r="AB464" s="35" t="s">
        <v>1185</v>
      </c>
      <c r="AE464" s="30">
        <v>28</v>
      </c>
      <c r="AF464" s="30">
        <v>61</v>
      </c>
      <c r="AG464" s="30">
        <v>40</v>
      </c>
      <c r="AH464" s="30">
        <v>90</v>
      </c>
      <c r="AI464" s="30">
        <v>58</v>
      </c>
      <c r="AJ464" s="30">
        <v>0</v>
      </c>
      <c r="AK464" s="89">
        <f t="shared" si="59"/>
        <v>-152.3307350460035</v>
      </c>
      <c r="AL464" s="89">
        <f t="shared" si="63"/>
        <v>207.6692649539965</v>
      </c>
      <c r="AM464" s="89">
        <f t="shared" si="60"/>
        <v>28.960627654362316</v>
      </c>
      <c r="AN464" s="89">
        <f t="shared" si="64"/>
        <v>297.6692649539965</v>
      </c>
      <c r="AO464" s="89">
        <f t="shared" si="65"/>
        <v>61.039372345637688</v>
      </c>
      <c r="AP464" s="75">
        <f t="shared" si="61"/>
        <v>27.669264953996503</v>
      </c>
      <c r="AQ464" s="75">
        <f t="shared" si="66"/>
        <v>61.039372345637688</v>
      </c>
    </row>
    <row r="465" spans="5:43" hidden="1">
      <c r="E465" s="30">
        <v>73</v>
      </c>
      <c r="F465" s="30">
        <v>1</v>
      </c>
      <c r="G465" s="91" t="str">
        <f t="shared" si="62"/>
        <v>73-1</v>
      </c>
      <c r="H465" s="2">
        <v>10</v>
      </c>
      <c r="I465" s="2">
        <v>13</v>
      </c>
      <c r="J465" s="92" t="str">
        <f>IF(((VLOOKUP($G465,Depth_Lookup!$A$3:$J$561,9,FALSE))-(I465/100))&gt;=0,"Good","Too Long")</f>
        <v>Good</v>
      </c>
      <c r="K465" s="93">
        <f>(VLOOKUP($G465,Depth_Lookup!$A$3:$J$561,10,FALSE))+(H465/100)</f>
        <v>149.69999999999999</v>
      </c>
      <c r="L465" s="93">
        <f>(VLOOKUP($G465,Depth_Lookup!$A$3:$J$561,10,FALSE))+(I465/100)</f>
        <v>149.72999999999999</v>
      </c>
      <c r="M465" s="34" t="s">
        <v>246</v>
      </c>
      <c r="Q465" s="31" t="e">
        <f>VLOOKUP(P465,'75'!$AT$3:$AU$5,2,FALSE)</f>
        <v>#N/A</v>
      </c>
      <c r="R465" s="30">
        <v>0.1</v>
      </c>
      <c r="S465" s="30" t="s">
        <v>158</v>
      </c>
      <c r="T465" s="31">
        <f>VLOOKUP(S465,'75'!$AI$12:$AJ$17,2,FALSE)</f>
        <v>1</v>
      </c>
      <c r="AB465" s="35" t="s">
        <v>1214</v>
      </c>
      <c r="AG465" s="30">
        <v>30</v>
      </c>
      <c r="AH465" s="30">
        <v>90</v>
      </c>
      <c r="AI465" s="30">
        <v>2</v>
      </c>
      <c r="AJ465" s="30">
        <v>0</v>
      </c>
      <c r="AK465" s="89">
        <f t="shared" si="59"/>
        <v>-93.46129247051357</v>
      </c>
      <c r="AL465" s="89">
        <f t="shared" si="63"/>
        <v>266.53870752948643</v>
      </c>
      <c r="AM465" s="89">
        <f t="shared" si="60"/>
        <v>59.954680301505647</v>
      </c>
      <c r="AN465" s="89">
        <f t="shared" si="64"/>
        <v>356.53870752948643</v>
      </c>
      <c r="AO465" s="89">
        <f t="shared" si="65"/>
        <v>30.045319698494353</v>
      </c>
      <c r="AP465" s="75">
        <f t="shared" si="61"/>
        <v>86.53870752948643</v>
      </c>
      <c r="AQ465" s="75">
        <f t="shared" si="66"/>
        <v>30.045319698494353</v>
      </c>
    </row>
    <row r="466" spans="5:43" hidden="1">
      <c r="E466" s="30">
        <v>73</v>
      </c>
      <c r="F466" s="30">
        <v>1</v>
      </c>
      <c r="G466" s="91" t="str">
        <f t="shared" si="62"/>
        <v>73-1</v>
      </c>
      <c r="H466" s="2">
        <v>19</v>
      </c>
      <c r="I466" s="2">
        <v>28</v>
      </c>
      <c r="J466" s="92" t="str">
        <f>IF(((VLOOKUP($G466,Depth_Lookup!$A$3:$J$561,9,FALSE))-(I466/100))&gt;=0,"Good","Too Long")</f>
        <v>Good</v>
      </c>
      <c r="K466" s="93">
        <f>(VLOOKUP($G466,Depth_Lookup!$A$3:$J$561,10,FALSE))+(H466/100)</f>
        <v>149.79</v>
      </c>
      <c r="L466" s="93">
        <f>(VLOOKUP($G466,Depth_Lookup!$A$3:$J$561,10,FALSE))+(I466/100)</f>
        <v>149.88</v>
      </c>
      <c r="M466" s="34" t="s">
        <v>241</v>
      </c>
      <c r="Q466" s="31" t="e">
        <f>VLOOKUP(P466,'75'!$AT$3:$AU$5,2,FALSE)</f>
        <v>#N/A</v>
      </c>
      <c r="R466" s="30">
        <v>0.1</v>
      </c>
      <c r="S466" s="30" t="s">
        <v>158</v>
      </c>
      <c r="T466" s="31">
        <f>VLOOKUP(S466,'75'!$AI$12:$AJ$17,2,FALSE)</f>
        <v>1</v>
      </c>
      <c r="Y466" s="30" t="s">
        <v>1166</v>
      </c>
      <c r="AB466" s="35" t="s">
        <v>1185</v>
      </c>
      <c r="AE466" s="30">
        <v>300</v>
      </c>
      <c r="AF466" s="30">
        <v>20</v>
      </c>
      <c r="AG466" s="30">
        <v>66</v>
      </c>
      <c r="AH466" s="30">
        <v>270</v>
      </c>
      <c r="AI466" s="30">
        <v>60</v>
      </c>
      <c r="AJ466" s="30">
        <v>180</v>
      </c>
      <c r="AK466" s="89">
        <f t="shared" si="59"/>
        <v>52.362074216900936</v>
      </c>
      <c r="AL466" s="89">
        <f t="shared" si="63"/>
        <v>52.362074216900936</v>
      </c>
      <c r="AM466" s="89">
        <f t="shared" si="60"/>
        <v>19.421130821862672</v>
      </c>
      <c r="AN466" s="89">
        <f t="shared" si="64"/>
        <v>142.36207421690094</v>
      </c>
      <c r="AO466" s="89">
        <f t="shared" si="65"/>
        <v>70.578869178137325</v>
      </c>
      <c r="AP466" s="75">
        <f t="shared" si="61"/>
        <v>232.36207421690094</v>
      </c>
      <c r="AQ466" s="75">
        <f t="shared" si="66"/>
        <v>70.578869178137325</v>
      </c>
    </row>
    <row r="467" spans="5:43" hidden="1">
      <c r="E467" s="30">
        <v>73</v>
      </c>
      <c r="F467" s="30">
        <v>2</v>
      </c>
      <c r="G467" s="91" t="str">
        <f t="shared" si="62"/>
        <v>73-2</v>
      </c>
      <c r="H467" s="2">
        <v>23</v>
      </c>
      <c r="I467" s="2">
        <v>29</v>
      </c>
      <c r="J467" s="92" t="str">
        <f>IF(((VLOOKUP($G467,Depth_Lookup!$A$3:$J$561,9,FALSE))-(I467/100))&gt;=0,"Good","Too Long")</f>
        <v>Good</v>
      </c>
      <c r="K467" s="93">
        <f>(VLOOKUP($G467,Depth_Lookup!$A$3:$J$561,10,FALSE))+(H467/100)</f>
        <v>150.685</v>
      </c>
      <c r="L467" s="93">
        <f>(VLOOKUP($G467,Depth_Lookup!$A$3:$J$561,10,FALSE))+(I467/100)</f>
        <v>150.745</v>
      </c>
      <c r="M467" s="34" t="s">
        <v>241</v>
      </c>
      <c r="Q467" s="31" t="e">
        <f>VLOOKUP(P467,'75'!$AT$3:$AU$5,2,FALSE)</f>
        <v>#N/A</v>
      </c>
      <c r="R467" s="30">
        <v>0.1</v>
      </c>
      <c r="S467" s="30" t="s">
        <v>158</v>
      </c>
      <c r="T467" s="31">
        <f>VLOOKUP(S467,'75'!$AI$12:$AJ$17,2,FALSE)</f>
        <v>1</v>
      </c>
      <c r="Y467" s="30" t="s">
        <v>1166</v>
      </c>
      <c r="AB467" s="35" t="s">
        <v>1291</v>
      </c>
      <c r="AE467" s="30">
        <v>260</v>
      </c>
      <c r="AF467" s="30">
        <v>50</v>
      </c>
      <c r="AG467" s="30">
        <v>50</v>
      </c>
      <c r="AH467" s="30">
        <v>270</v>
      </c>
      <c r="AI467" s="30">
        <v>12</v>
      </c>
      <c r="AJ467" s="30">
        <v>180</v>
      </c>
      <c r="AK467" s="89">
        <f t="shared" si="59"/>
        <v>79.887283148326276</v>
      </c>
      <c r="AL467" s="89">
        <f t="shared" si="63"/>
        <v>79.887283148326276</v>
      </c>
      <c r="AM467" s="89">
        <f t="shared" si="60"/>
        <v>39.558871679952368</v>
      </c>
      <c r="AN467" s="89">
        <f t="shared" si="64"/>
        <v>169.88728314832628</v>
      </c>
      <c r="AO467" s="89">
        <f t="shared" si="65"/>
        <v>50.441128320047632</v>
      </c>
      <c r="AP467" s="75">
        <f t="shared" si="61"/>
        <v>259.88728314832628</v>
      </c>
      <c r="AQ467" s="75">
        <f t="shared" si="66"/>
        <v>50.441128320047632</v>
      </c>
    </row>
    <row r="468" spans="5:43" hidden="1">
      <c r="E468" s="30">
        <v>73</v>
      </c>
      <c r="F468" s="30">
        <v>2</v>
      </c>
      <c r="G468" s="91" t="str">
        <f t="shared" si="62"/>
        <v>73-2</v>
      </c>
      <c r="H468" s="2">
        <v>36</v>
      </c>
      <c r="I468" s="2">
        <v>80</v>
      </c>
      <c r="J468" s="92" t="str">
        <f>IF(((VLOOKUP($G468,Depth_Lookup!$A$3:$J$561,9,FALSE))-(I468/100))&gt;=0,"Good","Too Long")</f>
        <v>Good</v>
      </c>
      <c r="K468" s="93">
        <f>(VLOOKUP($G468,Depth_Lookup!$A$3:$J$561,10,FALSE))+(H468/100)</f>
        <v>150.81500000000003</v>
      </c>
      <c r="L468" s="93">
        <f>(VLOOKUP($G468,Depth_Lookup!$A$3:$J$561,10,FALSE))+(I468/100)</f>
        <v>151.25500000000002</v>
      </c>
      <c r="M468" s="34" t="s">
        <v>242</v>
      </c>
      <c r="Q468" s="31" t="e">
        <f>VLOOKUP(P468,'75'!$AT$3:$AU$5,2,FALSE)</f>
        <v>#N/A</v>
      </c>
      <c r="R468" s="30">
        <v>44</v>
      </c>
      <c r="S468" s="30" t="s">
        <v>159</v>
      </c>
      <c r="T468" s="31">
        <f>VLOOKUP(S468,'75'!$AI$12:$AJ$17,2,FALSE)</f>
        <v>2</v>
      </c>
      <c r="Y468" s="30" t="s">
        <v>1166</v>
      </c>
      <c r="AB468" s="35" t="s">
        <v>1292</v>
      </c>
      <c r="AG468" s="30">
        <v>74</v>
      </c>
      <c r="AH468" s="30">
        <v>90</v>
      </c>
      <c r="AI468" s="30">
        <v>70</v>
      </c>
      <c r="AJ468" s="30">
        <v>0</v>
      </c>
      <c r="AK468" s="89">
        <f t="shared" si="59"/>
        <v>-128.23197571218378</v>
      </c>
      <c r="AL468" s="89">
        <f t="shared" si="63"/>
        <v>231.76802428781622</v>
      </c>
      <c r="AM468" s="89">
        <f t="shared" si="60"/>
        <v>12.693571577558723</v>
      </c>
      <c r="AN468" s="89">
        <f t="shared" si="64"/>
        <v>321.76802428781622</v>
      </c>
      <c r="AO468" s="89">
        <f t="shared" si="65"/>
        <v>77.306428422441272</v>
      </c>
      <c r="AP468" s="75">
        <f t="shared" si="61"/>
        <v>51.768024287816218</v>
      </c>
      <c r="AQ468" s="75">
        <f t="shared" si="66"/>
        <v>77.306428422441272</v>
      </c>
    </row>
    <row r="469" spans="5:43" hidden="1">
      <c r="E469" s="30">
        <v>73</v>
      </c>
      <c r="F469" s="30">
        <v>3</v>
      </c>
      <c r="G469" s="91" t="str">
        <f t="shared" si="62"/>
        <v>73-3</v>
      </c>
      <c r="H469" s="2">
        <v>11</v>
      </c>
      <c r="I469" s="2">
        <v>12</v>
      </c>
      <c r="J469" s="92" t="str">
        <f>IF(((VLOOKUP($G469,Depth_Lookup!$A$3:$J$561,9,FALSE))-(I469/100))&gt;=0,"Good","Too Long")</f>
        <v>Good</v>
      </c>
      <c r="K469" s="93">
        <f>(VLOOKUP($G469,Depth_Lookup!$A$3:$J$561,10,FALSE))+(H469/100)</f>
        <v>151.39000000000001</v>
      </c>
      <c r="L469" s="93">
        <f>(VLOOKUP($G469,Depth_Lookup!$A$3:$J$561,10,FALSE))+(I469/100)</f>
        <v>151.4</v>
      </c>
      <c r="M469" s="34" t="s">
        <v>246</v>
      </c>
      <c r="Q469" s="31" t="e">
        <f>VLOOKUP(P469,'75'!$AT$3:$AU$5,2,FALSE)</f>
        <v>#N/A</v>
      </c>
      <c r="R469" s="30">
        <v>0.1</v>
      </c>
      <c r="S469" s="30" t="s">
        <v>158</v>
      </c>
      <c r="T469" s="31">
        <f>VLOOKUP(S469,'75'!$AI$12:$AJ$17,2,FALSE)</f>
        <v>1</v>
      </c>
      <c r="AB469" s="35" t="s">
        <v>1293</v>
      </c>
      <c r="AG469" s="30">
        <v>2</v>
      </c>
      <c r="AH469" s="30">
        <v>90</v>
      </c>
      <c r="AI469" s="30">
        <v>16</v>
      </c>
      <c r="AJ469" s="30">
        <v>180</v>
      </c>
      <c r="AK469" s="89">
        <f t="shared" si="59"/>
        <v>-6.9434713100301906</v>
      </c>
      <c r="AL469" s="89">
        <f t="shared" si="63"/>
        <v>353.05652868996981</v>
      </c>
      <c r="AM469" s="89">
        <f t="shared" si="60"/>
        <v>73.887901080859834</v>
      </c>
      <c r="AN469" s="89">
        <f t="shared" si="64"/>
        <v>83.056528689969809</v>
      </c>
      <c r="AO469" s="89">
        <f t="shared" si="65"/>
        <v>16.112098919140166</v>
      </c>
      <c r="AP469" s="75">
        <f t="shared" si="61"/>
        <v>173.05652868996981</v>
      </c>
      <c r="AQ469" s="75">
        <f t="shared" si="66"/>
        <v>16.112098919140166</v>
      </c>
    </row>
    <row r="470" spans="5:43" hidden="1">
      <c r="E470" s="30">
        <v>73</v>
      </c>
      <c r="F470" s="30">
        <v>3</v>
      </c>
      <c r="G470" s="91" t="str">
        <f t="shared" si="62"/>
        <v>73-3</v>
      </c>
      <c r="H470" s="2">
        <v>55</v>
      </c>
      <c r="I470" s="2">
        <v>62</v>
      </c>
      <c r="J470" s="92" t="str">
        <f>IF(((VLOOKUP($G470,Depth_Lookup!$A$3:$J$561,9,FALSE))-(I470/100))&gt;=0,"Good","Too Long")</f>
        <v>Good</v>
      </c>
      <c r="K470" s="93">
        <f>(VLOOKUP($G470,Depth_Lookup!$A$3:$J$561,10,FALSE))+(H470/100)</f>
        <v>151.83000000000001</v>
      </c>
      <c r="L470" s="93">
        <f>(VLOOKUP($G470,Depth_Lookup!$A$3:$J$561,10,FALSE))+(I470/100)</f>
        <v>151.9</v>
      </c>
      <c r="M470" s="34" t="s">
        <v>246</v>
      </c>
      <c r="Q470" s="31" t="e">
        <f>VLOOKUP(P470,'75'!$AT$3:$AU$5,2,FALSE)</f>
        <v>#N/A</v>
      </c>
      <c r="R470" s="30">
        <v>0.1</v>
      </c>
      <c r="S470" s="30" t="s">
        <v>158</v>
      </c>
      <c r="T470" s="31">
        <f>VLOOKUP(S470,'75'!$AI$12:$AJ$17,2,FALSE)</f>
        <v>1</v>
      </c>
      <c r="AB470" s="35" t="s">
        <v>1294</v>
      </c>
      <c r="AG470" s="30">
        <v>50</v>
      </c>
      <c r="AH470" s="30">
        <v>270</v>
      </c>
      <c r="AI470" s="30">
        <v>50</v>
      </c>
      <c r="AJ470" s="30">
        <v>0</v>
      </c>
      <c r="AK470" s="89">
        <f t="shared" si="59"/>
        <v>135</v>
      </c>
      <c r="AL470" s="89">
        <f t="shared" si="63"/>
        <v>135</v>
      </c>
      <c r="AM470" s="89">
        <f t="shared" si="60"/>
        <v>30.68205617643342</v>
      </c>
      <c r="AN470" s="89">
        <f t="shared" si="64"/>
        <v>225</v>
      </c>
      <c r="AO470" s="89">
        <f t="shared" si="65"/>
        <v>59.31794382356658</v>
      </c>
      <c r="AP470" s="75">
        <f t="shared" si="61"/>
        <v>315</v>
      </c>
      <c r="AQ470" s="75">
        <f t="shared" si="66"/>
        <v>59.31794382356658</v>
      </c>
    </row>
    <row r="471" spans="5:43" hidden="1">
      <c r="E471" s="30">
        <v>74</v>
      </c>
      <c r="F471" s="30">
        <v>2</v>
      </c>
      <c r="G471" s="91" t="str">
        <f t="shared" si="62"/>
        <v>74-2</v>
      </c>
      <c r="H471" s="2">
        <v>0</v>
      </c>
      <c r="I471" s="2">
        <v>3</v>
      </c>
      <c r="J471" s="92" t="str">
        <f>IF(((VLOOKUP($G471,Depth_Lookup!$A$3:$J$561,9,FALSE))-(I471/100))&gt;=0,"Good","Too Long")</f>
        <v>Good</v>
      </c>
      <c r="K471" s="93">
        <f>(VLOOKUP($G471,Depth_Lookup!$A$3:$J$561,10,FALSE))+(H471/100)</f>
        <v>153.42500000000001</v>
      </c>
      <c r="L471" s="93">
        <f>(VLOOKUP($G471,Depth_Lookup!$A$3:$J$561,10,FALSE))+(I471/100)</f>
        <v>153.45500000000001</v>
      </c>
      <c r="M471" s="34" t="s">
        <v>241</v>
      </c>
      <c r="Q471" s="31" t="e">
        <f>VLOOKUP(P471,'75'!$AT$3:$AU$5,2,FALSE)</f>
        <v>#N/A</v>
      </c>
      <c r="R471" s="30">
        <v>0.1</v>
      </c>
      <c r="S471" s="30" t="s">
        <v>158</v>
      </c>
      <c r="T471" s="31">
        <f>VLOOKUP(S471,'75'!$AI$12:$AJ$17,2,FALSE)</f>
        <v>1</v>
      </c>
      <c r="Y471" s="30" t="s">
        <v>1166</v>
      </c>
      <c r="AB471" s="35" t="s">
        <v>1185</v>
      </c>
      <c r="AE471" s="30">
        <v>95</v>
      </c>
      <c r="AF471" s="30">
        <v>38</v>
      </c>
      <c r="AG471" s="30">
        <v>38</v>
      </c>
      <c r="AH471" s="30">
        <v>90</v>
      </c>
      <c r="AI471" s="30">
        <v>4</v>
      </c>
      <c r="AJ471" s="30">
        <v>180</v>
      </c>
      <c r="AK471" s="89">
        <f t="shared" si="59"/>
        <v>-84.885527216372438</v>
      </c>
      <c r="AL471" s="89">
        <f t="shared" si="63"/>
        <v>275.11447278362755</v>
      </c>
      <c r="AM471" s="89">
        <f t="shared" si="60"/>
        <v>51.889054590115364</v>
      </c>
      <c r="AN471" s="89">
        <f t="shared" si="64"/>
        <v>5.1144727836275621</v>
      </c>
      <c r="AO471" s="89">
        <f t="shared" si="65"/>
        <v>38.110945409884636</v>
      </c>
      <c r="AP471" s="75">
        <f t="shared" si="61"/>
        <v>95.114472783627548</v>
      </c>
      <c r="AQ471" s="75">
        <f t="shared" si="66"/>
        <v>38.110945409884636</v>
      </c>
    </row>
    <row r="472" spans="5:43" hidden="1">
      <c r="E472" s="30">
        <v>74</v>
      </c>
      <c r="F472" s="30">
        <v>3</v>
      </c>
      <c r="G472" s="91" t="str">
        <f t="shared" si="62"/>
        <v>74-3</v>
      </c>
      <c r="H472" s="2">
        <v>0</v>
      </c>
      <c r="I472" s="2">
        <v>4</v>
      </c>
      <c r="J472" s="92" t="str">
        <f>IF(((VLOOKUP($G472,Depth_Lookup!$A$3:$J$561,9,FALSE))-(I472/100))&gt;=0,"Good","Too Long")</f>
        <v>Good</v>
      </c>
      <c r="K472" s="93">
        <f>(VLOOKUP($G472,Depth_Lookup!$A$3:$J$561,10,FALSE))+(H472/100)</f>
        <v>153.905</v>
      </c>
      <c r="L472" s="93">
        <f>(VLOOKUP($G472,Depth_Lookup!$A$3:$J$561,10,FALSE))+(I472/100)</f>
        <v>153.94499999999999</v>
      </c>
      <c r="M472" s="34" t="s">
        <v>246</v>
      </c>
      <c r="Q472" s="31" t="e">
        <f>VLOOKUP(P472,'75'!$AT$3:$AU$5,2,FALSE)</f>
        <v>#N/A</v>
      </c>
      <c r="R472" s="30">
        <v>0.1</v>
      </c>
      <c r="S472" s="30" t="s">
        <v>158</v>
      </c>
      <c r="T472" s="31">
        <f>VLOOKUP(S472,'75'!$AI$12:$AJ$17,2,FALSE)</f>
        <v>1</v>
      </c>
      <c r="AB472" s="35" t="s">
        <v>1214</v>
      </c>
      <c r="AG472" s="30">
        <v>30</v>
      </c>
      <c r="AH472" s="30">
        <v>270</v>
      </c>
      <c r="AI472" s="30">
        <v>3</v>
      </c>
      <c r="AJ472" s="30">
        <v>180</v>
      </c>
      <c r="AK472" s="89">
        <f t="shared" si="59"/>
        <v>84.813308320956878</v>
      </c>
      <c r="AL472" s="89">
        <f t="shared" si="63"/>
        <v>84.813308320956878</v>
      </c>
      <c r="AM472" s="89">
        <f t="shared" si="60"/>
        <v>59.898101554752891</v>
      </c>
      <c r="AN472" s="89">
        <f t="shared" si="64"/>
        <v>174.81330832095688</v>
      </c>
      <c r="AO472" s="89">
        <f t="shared" si="65"/>
        <v>30.101898445247109</v>
      </c>
      <c r="AP472" s="75">
        <f t="shared" si="61"/>
        <v>264.81330832095688</v>
      </c>
      <c r="AQ472" s="75">
        <f t="shared" si="66"/>
        <v>30.101898445247109</v>
      </c>
    </row>
    <row r="473" spans="5:43" hidden="1">
      <c r="E473" s="30">
        <v>74</v>
      </c>
      <c r="F473" s="30">
        <v>4</v>
      </c>
      <c r="G473" s="91" t="str">
        <f t="shared" si="62"/>
        <v>74-4</v>
      </c>
      <c r="H473" s="2">
        <v>0</v>
      </c>
      <c r="I473" s="2">
        <v>6</v>
      </c>
      <c r="J473" s="92" t="str">
        <f>IF(((VLOOKUP($G473,Depth_Lookup!$A$3:$J$561,9,FALSE))-(I473/100))&gt;=0,"Good","Too Long")</f>
        <v>Good</v>
      </c>
      <c r="K473" s="93">
        <f>(VLOOKUP($G473,Depth_Lookup!$A$3:$J$561,10,FALSE))+(H473/100)</f>
        <v>154.755</v>
      </c>
      <c r="L473" s="93">
        <f>(VLOOKUP($G473,Depth_Lookup!$A$3:$J$561,10,FALSE))+(I473/100)</f>
        <v>154.815</v>
      </c>
      <c r="M473" s="34" t="s">
        <v>246</v>
      </c>
      <c r="Q473" s="31" t="e">
        <f>VLOOKUP(P473,'75'!$AT$3:$AU$5,2,FALSE)</f>
        <v>#N/A</v>
      </c>
      <c r="R473" s="30">
        <v>0.1</v>
      </c>
      <c r="S473" s="30" t="s">
        <v>158</v>
      </c>
      <c r="T473" s="31">
        <f>VLOOKUP(S473,'75'!$AI$12:$AJ$17,2,FALSE)</f>
        <v>1</v>
      </c>
      <c r="AB473" s="35" t="s">
        <v>1214</v>
      </c>
      <c r="AG473" s="30">
        <v>55</v>
      </c>
      <c r="AH473" s="30">
        <v>90</v>
      </c>
      <c r="AI473" s="30">
        <v>40</v>
      </c>
      <c r="AJ473" s="30">
        <v>0</v>
      </c>
      <c r="AK473" s="89">
        <f t="shared" si="59"/>
        <v>-120.43610504935312</v>
      </c>
      <c r="AL473" s="89">
        <f t="shared" si="63"/>
        <v>239.5638949506469</v>
      </c>
      <c r="AM473" s="89">
        <f t="shared" si="60"/>
        <v>31.120017441601838</v>
      </c>
      <c r="AN473" s="89">
        <f t="shared" si="64"/>
        <v>329.5638949506469</v>
      </c>
      <c r="AO473" s="89">
        <f t="shared" si="65"/>
        <v>58.879982558398162</v>
      </c>
      <c r="AP473" s="75">
        <f t="shared" si="61"/>
        <v>59.563894950646898</v>
      </c>
      <c r="AQ473" s="75">
        <f t="shared" si="66"/>
        <v>58.879982558398162</v>
      </c>
    </row>
    <row r="474" spans="5:43" hidden="1">
      <c r="E474" s="30">
        <v>74</v>
      </c>
      <c r="F474" s="30">
        <v>4</v>
      </c>
      <c r="G474" s="91" t="str">
        <f t="shared" si="62"/>
        <v>74-4</v>
      </c>
      <c r="H474" s="2">
        <v>30</v>
      </c>
      <c r="I474" s="2">
        <v>31</v>
      </c>
      <c r="J474" s="92" t="str">
        <f>IF(((VLOOKUP($G474,Depth_Lookup!$A$3:$J$561,9,FALSE))-(I474/100))&gt;=0,"Good","Too Long")</f>
        <v>Good</v>
      </c>
      <c r="K474" s="93">
        <f>(VLOOKUP($G474,Depth_Lookup!$A$3:$J$561,10,FALSE))+(H474/100)</f>
        <v>155.05500000000001</v>
      </c>
      <c r="L474" s="93">
        <f>(VLOOKUP($G474,Depth_Lookup!$A$3:$J$561,10,FALSE))+(I474/100)</f>
        <v>155.065</v>
      </c>
      <c r="M474" s="34" t="s">
        <v>246</v>
      </c>
      <c r="Q474" s="31" t="e">
        <f>VLOOKUP(P474,'75'!$AT$3:$AU$5,2,FALSE)</f>
        <v>#N/A</v>
      </c>
      <c r="R474" s="30">
        <v>0.1</v>
      </c>
      <c r="S474" s="30" t="s">
        <v>158</v>
      </c>
      <c r="T474" s="31">
        <f>VLOOKUP(S474,'75'!$AI$12:$AJ$17,2,FALSE)</f>
        <v>1</v>
      </c>
      <c r="AB474" s="35" t="s">
        <v>1214</v>
      </c>
      <c r="AG474" s="30">
        <v>3</v>
      </c>
      <c r="AH474" s="30">
        <v>90</v>
      </c>
      <c r="AI474" s="30">
        <v>2</v>
      </c>
      <c r="AJ474" s="30">
        <v>0</v>
      </c>
      <c r="AK474" s="89">
        <f t="shared" si="59"/>
        <v>-123.67663081374845</v>
      </c>
      <c r="AL474" s="89">
        <f t="shared" si="63"/>
        <v>236.32336918625157</v>
      </c>
      <c r="AM474" s="89">
        <f t="shared" si="60"/>
        <v>86.396473075212924</v>
      </c>
      <c r="AN474" s="89">
        <f t="shared" si="64"/>
        <v>326.32336918625157</v>
      </c>
      <c r="AO474" s="89">
        <f t="shared" si="65"/>
        <v>3.6035269247870758</v>
      </c>
      <c r="AP474" s="75">
        <f t="shared" si="61"/>
        <v>56.323369186251568</v>
      </c>
      <c r="AQ474" s="75">
        <f t="shared" si="66"/>
        <v>3.6035269247870758</v>
      </c>
    </row>
    <row r="475" spans="5:43" hidden="1">
      <c r="E475" s="30">
        <v>74</v>
      </c>
      <c r="F475" s="30">
        <v>4</v>
      </c>
      <c r="G475" s="91" t="str">
        <f t="shared" si="62"/>
        <v>74-4</v>
      </c>
      <c r="H475" s="2">
        <v>31</v>
      </c>
      <c r="I475" s="2">
        <v>37</v>
      </c>
      <c r="J475" s="92" t="str">
        <f>IF(((VLOOKUP($G475,Depth_Lookup!$A$3:$J$561,9,FALSE))-(I475/100))&gt;=0,"Good","Too Long")</f>
        <v>Good</v>
      </c>
      <c r="K475" s="93">
        <f>(VLOOKUP($G475,Depth_Lookup!$A$3:$J$561,10,FALSE))+(H475/100)</f>
        <v>155.065</v>
      </c>
      <c r="L475" s="93">
        <f>(VLOOKUP($G475,Depth_Lookup!$A$3:$J$561,10,FALSE))+(I475/100)</f>
        <v>155.125</v>
      </c>
      <c r="M475" s="32" t="s">
        <v>241</v>
      </c>
      <c r="Q475" s="31" t="e">
        <f>VLOOKUP(P475,'75'!$AT$3:$AU$5,2,FALSE)</f>
        <v>#N/A</v>
      </c>
      <c r="R475" s="30">
        <v>0.1</v>
      </c>
      <c r="S475" s="30" t="s">
        <v>158</v>
      </c>
      <c r="T475" s="31">
        <f>VLOOKUP(S475,'75'!$AI$12:$AJ$17,2,FALSE)</f>
        <v>1</v>
      </c>
      <c r="AB475" s="35" t="s">
        <v>1294</v>
      </c>
      <c r="AG475" s="30">
        <v>55</v>
      </c>
      <c r="AH475" s="30">
        <v>270</v>
      </c>
      <c r="AI475" s="30">
        <v>40</v>
      </c>
      <c r="AJ475" s="30">
        <v>180</v>
      </c>
      <c r="AK475" s="89">
        <f t="shared" si="59"/>
        <v>59.563894950646898</v>
      </c>
      <c r="AL475" s="89">
        <f t="shared" si="63"/>
        <v>59.563894950646898</v>
      </c>
      <c r="AM475" s="89">
        <f t="shared" si="60"/>
        <v>31.120017441601846</v>
      </c>
      <c r="AN475" s="89">
        <f t="shared" si="64"/>
        <v>149.5638949506469</v>
      </c>
      <c r="AO475" s="89">
        <f t="shared" si="65"/>
        <v>58.879982558398154</v>
      </c>
      <c r="AP475" s="75">
        <f t="shared" si="61"/>
        <v>239.5638949506469</v>
      </c>
      <c r="AQ475" s="75">
        <f t="shared" si="66"/>
        <v>58.879982558398154</v>
      </c>
    </row>
    <row r="476" spans="5:43" hidden="1">
      <c r="E476" s="30">
        <v>75</v>
      </c>
      <c r="F476" s="30">
        <v>2</v>
      </c>
      <c r="G476" s="91" t="str">
        <f t="shared" si="62"/>
        <v>75-2</v>
      </c>
      <c r="H476" s="2">
        <v>36</v>
      </c>
      <c r="I476" s="2">
        <v>42</v>
      </c>
      <c r="J476" s="92" t="str">
        <f>IF(((VLOOKUP($G476,Depth_Lookup!$A$3:$J$561,9,FALSE))-(I476/100))&gt;=0,"Good","Too Long")</f>
        <v>Good</v>
      </c>
      <c r="K476" s="93">
        <f>(VLOOKUP($G476,Depth_Lookup!$A$3:$J$561,10,FALSE))+(H476/100)</f>
        <v>156.685</v>
      </c>
      <c r="L476" s="93">
        <f>(VLOOKUP($G476,Depth_Lookup!$A$3:$J$561,10,FALSE))+(I476/100)</f>
        <v>156.74499999999998</v>
      </c>
      <c r="M476" s="34" t="s">
        <v>242</v>
      </c>
      <c r="Q476" s="31" t="e">
        <f>VLOOKUP(P476,'75'!$AT$3:$AU$5,2,FALSE)</f>
        <v>#N/A</v>
      </c>
      <c r="R476" s="30">
        <v>6</v>
      </c>
      <c r="S476" s="30" t="s">
        <v>158</v>
      </c>
      <c r="T476" s="31">
        <f>VLOOKUP(S476,'75'!$AI$12:$AJ$17,2,FALSE)</f>
        <v>1</v>
      </c>
      <c r="AB476" s="35" t="s">
        <v>1295</v>
      </c>
      <c r="AG476" s="30">
        <v>1</v>
      </c>
      <c r="AH476" s="30">
        <v>270</v>
      </c>
      <c r="AI476" s="30">
        <v>45</v>
      </c>
      <c r="AJ476" s="30">
        <v>180</v>
      </c>
      <c r="AK476" s="89">
        <f t="shared" si="59"/>
        <v>1</v>
      </c>
      <c r="AL476" s="89">
        <f t="shared" si="63"/>
        <v>1</v>
      </c>
      <c r="AM476" s="89">
        <f t="shared" si="60"/>
        <v>44.995636455344993</v>
      </c>
      <c r="AN476" s="89">
        <f t="shared" si="64"/>
        <v>91</v>
      </c>
      <c r="AO476" s="89">
        <f t="shared" si="65"/>
        <v>45.004363544655007</v>
      </c>
      <c r="AP476" s="75">
        <f t="shared" si="61"/>
        <v>181</v>
      </c>
      <c r="AQ476" s="75">
        <f t="shared" si="66"/>
        <v>45.004363544655007</v>
      </c>
    </row>
    <row r="477" spans="5:43" hidden="1">
      <c r="E477" s="30">
        <v>75</v>
      </c>
      <c r="F477" s="30">
        <v>3</v>
      </c>
      <c r="G477" s="91" t="str">
        <f t="shared" si="62"/>
        <v>75-3</v>
      </c>
      <c r="H477" s="2">
        <v>0</v>
      </c>
      <c r="I477" s="2">
        <v>8</v>
      </c>
      <c r="J477" s="92" t="str">
        <f>IF(((VLOOKUP($G477,Depth_Lookup!$A$3:$J$561,9,FALSE))-(I477/100))&gt;=0,"Good","Too Long")</f>
        <v>Good</v>
      </c>
      <c r="K477" s="93">
        <f>(VLOOKUP($G477,Depth_Lookup!$A$3:$J$561,10,FALSE))+(H477/100)</f>
        <v>157.08000000000001</v>
      </c>
      <c r="L477" s="93">
        <f>(VLOOKUP($G477,Depth_Lookup!$A$3:$J$561,10,FALSE))+(I477/100)</f>
        <v>157.16000000000003</v>
      </c>
      <c r="M477" s="34" t="s">
        <v>242</v>
      </c>
      <c r="Q477" s="31" t="e">
        <f>VLOOKUP(P477,'75'!$AT$3:$AU$5,2,FALSE)</f>
        <v>#N/A</v>
      </c>
      <c r="R477" s="30">
        <v>5</v>
      </c>
      <c r="S477" s="30" t="s">
        <v>158</v>
      </c>
      <c r="T477" s="31">
        <f>VLOOKUP(S477,'75'!$AI$12:$AJ$17,2,FALSE)</f>
        <v>1</v>
      </c>
      <c r="AB477" s="35" t="s">
        <v>1296</v>
      </c>
      <c r="AE477" s="30">
        <v>55</v>
      </c>
      <c r="AF477" s="30">
        <v>46</v>
      </c>
      <c r="AG477" s="30">
        <v>40</v>
      </c>
      <c r="AH477" s="30">
        <v>90</v>
      </c>
      <c r="AI477" s="30">
        <v>30</v>
      </c>
      <c r="AJ477" s="30">
        <v>0</v>
      </c>
      <c r="AK477" s="89">
        <f t="shared" si="59"/>
        <v>-124.53027601292533</v>
      </c>
      <c r="AL477" s="89">
        <f t="shared" si="63"/>
        <v>235.46972398707467</v>
      </c>
      <c r="AM477" s="89">
        <f t="shared" si="60"/>
        <v>44.473791762238214</v>
      </c>
      <c r="AN477" s="89">
        <f t="shared" si="64"/>
        <v>325.46972398707464</v>
      </c>
      <c r="AO477" s="89">
        <f t="shared" si="65"/>
        <v>45.526208237761786</v>
      </c>
      <c r="AP477" s="75">
        <f t="shared" si="61"/>
        <v>55.469723987074673</v>
      </c>
      <c r="AQ477" s="75">
        <f t="shared" si="66"/>
        <v>45.526208237761786</v>
      </c>
    </row>
    <row r="478" spans="5:43" hidden="1">
      <c r="E478" s="30">
        <v>75</v>
      </c>
      <c r="F478" s="30">
        <v>4</v>
      </c>
      <c r="G478" s="91" t="str">
        <f t="shared" si="62"/>
        <v>75-4</v>
      </c>
      <c r="H478" s="2">
        <v>0</v>
      </c>
      <c r="I478" s="2">
        <v>12</v>
      </c>
      <c r="J478" s="92" t="str">
        <f>IF(((VLOOKUP($G478,Depth_Lookup!$A$3:$J$561,9,FALSE))-(I478/100))&gt;=0,"Good","Too Long")</f>
        <v>Good</v>
      </c>
      <c r="K478" s="93">
        <f>(VLOOKUP($G478,Depth_Lookup!$A$3:$J$561,10,FALSE))+(H478/100)</f>
        <v>158.04</v>
      </c>
      <c r="L478" s="93">
        <f>(VLOOKUP($G478,Depth_Lookup!$A$3:$J$561,10,FALSE))+(I478/100)</f>
        <v>158.16</v>
      </c>
      <c r="M478" s="34" t="s">
        <v>241</v>
      </c>
      <c r="Q478" s="31" t="e">
        <f>VLOOKUP(P478,'75'!$AT$3:$AU$5,2,FALSE)</f>
        <v>#N/A</v>
      </c>
      <c r="R478" s="30">
        <v>0.1</v>
      </c>
      <c r="S478" s="30" t="s">
        <v>158</v>
      </c>
      <c r="T478" s="31">
        <f>VLOOKUP(S478,'75'!$AI$12:$AJ$17,2,FALSE)</f>
        <v>1</v>
      </c>
      <c r="Y478" s="30" t="s">
        <v>1209</v>
      </c>
      <c r="AB478" s="35" t="s">
        <v>1185</v>
      </c>
      <c r="AE478" s="30">
        <v>300</v>
      </c>
      <c r="AF478" s="30">
        <v>30</v>
      </c>
      <c r="AG478" s="30">
        <v>65</v>
      </c>
      <c r="AH478" s="30">
        <v>270</v>
      </c>
      <c r="AI478" s="30">
        <v>60</v>
      </c>
      <c r="AJ478" s="30">
        <v>180</v>
      </c>
      <c r="AK478" s="89">
        <f t="shared" si="59"/>
        <v>51.073280010163955</v>
      </c>
      <c r="AL478" s="89">
        <f t="shared" si="63"/>
        <v>51.073280010163955</v>
      </c>
      <c r="AM478" s="89">
        <f t="shared" si="60"/>
        <v>19.938955976546147</v>
      </c>
      <c r="AN478" s="89">
        <f t="shared" si="64"/>
        <v>141.07328001016396</v>
      </c>
      <c r="AO478" s="89">
        <f t="shared" si="65"/>
        <v>70.06104402345386</v>
      </c>
      <c r="AP478" s="75">
        <f t="shared" si="61"/>
        <v>231.07328001016396</v>
      </c>
      <c r="AQ478" s="75">
        <f t="shared" si="66"/>
        <v>70.06104402345386</v>
      </c>
    </row>
    <row r="479" spans="5:43" hidden="1">
      <c r="E479" s="30">
        <v>75</v>
      </c>
      <c r="F479" s="30">
        <v>4</v>
      </c>
      <c r="G479" s="91" t="str">
        <f t="shared" si="62"/>
        <v>75-4</v>
      </c>
      <c r="H479" s="2">
        <v>12</v>
      </c>
      <c r="I479" s="2">
        <v>26</v>
      </c>
      <c r="J479" s="92" t="str">
        <f>IF(((VLOOKUP($G479,Depth_Lookup!$A$3:$J$561,9,FALSE))-(I479/100))&gt;=0,"Good","Too Long")</f>
        <v>Good</v>
      </c>
      <c r="K479" s="93">
        <f>(VLOOKUP($G479,Depth_Lookup!$A$3:$J$561,10,FALSE))+(H479/100)</f>
        <v>158.16</v>
      </c>
      <c r="L479" s="93">
        <f>(VLOOKUP($G479,Depth_Lookup!$A$3:$J$561,10,FALSE))+(I479/100)</f>
        <v>158.29999999999998</v>
      </c>
      <c r="M479" s="34" t="s">
        <v>241</v>
      </c>
      <c r="Q479" s="31" t="e">
        <f>VLOOKUP(P479,'75'!$AT$3:$AU$5,2,FALSE)</f>
        <v>#N/A</v>
      </c>
      <c r="R479" s="30">
        <v>0.1</v>
      </c>
      <c r="S479" s="30" t="s">
        <v>158</v>
      </c>
      <c r="T479" s="31">
        <f>VLOOKUP(S479,'75'!$AI$12:$AJ$17,2,FALSE)</f>
        <v>1</v>
      </c>
      <c r="AB479" s="35" t="s">
        <v>1297</v>
      </c>
      <c r="AE479" s="30">
        <v>300</v>
      </c>
      <c r="AF479" s="30">
        <v>30</v>
      </c>
      <c r="AG479" s="30">
        <v>65</v>
      </c>
      <c r="AH479" s="30">
        <v>270</v>
      </c>
      <c r="AI479" s="30">
        <v>60</v>
      </c>
      <c r="AJ479" s="30">
        <v>180</v>
      </c>
      <c r="AK479" s="89">
        <f t="shared" si="59"/>
        <v>51.073280010163955</v>
      </c>
      <c r="AL479" s="89">
        <f t="shared" si="63"/>
        <v>51.073280010163955</v>
      </c>
      <c r="AM479" s="89">
        <f t="shared" si="60"/>
        <v>19.938955976546147</v>
      </c>
      <c r="AN479" s="89">
        <f t="shared" si="64"/>
        <v>141.07328001016396</v>
      </c>
      <c r="AO479" s="89">
        <f t="shared" si="65"/>
        <v>70.06104402345386</v>
      </c>
      <c r="AP479" s="75">
        <f t="shared" si="61"/>
        <v>231.07328001016396</v>
      </c>
      <c r="AQ479" s="75">
        <f t="shared" si="66"/>
        <v>70.06104402345386</v>
      </c>
    </row>
    <row r="480" spans="5:43" hidden="1">
      <c r="E480" s="30">
        <v>76</v>
      </c>
      <c r="F480" s="30">
        <v>1</v>
      </c>
      <c r="G480" s="91" t="str">
        <f t="shared" si="62"/>
        <v>76-1</v>
      </c>
      <c r="H480" s="2">
        <v>26</v>
      </c>
      <c r="I480" s="2">
        <v>29</v>
      </c>
      <c r="J480" s="92" t="str">
        <f>IF(((VLOOKUP($G480,Depth_Lookup!$A$3:$J$561,9,FALSE))-(I480/100))&gt;=0,"Good","Too Long")</f>
        <v>Good</v>
      </c>
      <c r="K480" s="93">
        <f>(VLOOKUP($G480,Depth_Lookup!$A$3:$J$561,10,FALSE))+(H480/100)</f>
        <v>158.85999999999999</v>
      </c>
      <c r="L480" s="93">
        <f>(VLOOKUP($G480,Depth_Lookup!$A$3:$J$561,10,FALSE))+(I480/100)</f>
        <v>158.88999999999999</v>
      </c>
      <c r="M480" s="34" t="s">
        <v>241</v>
      </c>
      <c r="Q480" s="31" t="e">
        <f>VLOOKUP(P480,'75'!$AT$3:$AU$5,2,FALSE)</f>
        <v>#N/A</v>
      </c>
      <c r="R480" s="30">
        <v>0.1</v>
      </c>
      <c r="S480" s="30" t="s">
        <v>158</v>
      </c>
      <c r="T480" s="31">
        <f>VLOOKUP(S480,'75'!$AI$12:$AJ$17,2,FALSE)</f>
        <v>1</v>
      </c>
      <c r="Y480" s="30" t="s">
        <v>1209</v>
      </c>
      <c r="AB480" s="35" t="s">
        <v>1185</v>
      </c>
      <c r="AE480" s="30">
        <v>37</v>
      </c>
      <c r="AF480" s="30">
        <v>41</v>
      </c>
      <c r="AG480" s="30">
        <v>28</v>
      </c>
      <c r="AH480" s="30">
        <v>90</v>
      </c>
      <c r="AI480" s="30">
        <v>35</v>
      </c>
      <c r="AJ480" s="30">
        <v>0</v>
      </c>
      <c r="AK480" s="89">
        <f t="shared" si="59"/>
        <v>-142.78842545003397</v>
      </c>
      <c r="AL480" s="89">
        <f t="shared" si="63"/>
        <v>217.21157454996603</v>
      </c>
      <c r="AM480" s="89">
        <f t="shared" si="60"/>
        <v>48.677828575193971</v>
      </c>
      <c r="AN480" s="89">
        <f t="shared" si="64"/>
        <v>307.21157454996603</v>
      </c>
      <c r="AO480" s="89">
        <f t="shared" si="65"/>
        <v>41.322171424806029</v>
      </c>
      <c r="AP480" s="75">
        <f t="shared" si="61"/>
        <v>37.211574549966031</v>
      </c>
      <c r="AQ480" s="75">
        <f t="shared" si="66"/>
        <v>41.322171424806029</v>
      </c>
    </row>
    <row r="481" spans="5:43" hidden="1">
      <c r="E481" s="30">
        <v>76</v>
      </c>
      <c r="F481" s="30">
        <v>1</v>
      </c>
      <c r="G481" s="91" t="str">
        <f t="shared" si="62"/>
        <v>76-1</v>
      </c>
      <c r="H481" s="2">
        <v>33</v>
      </c>
      <c r="I481" s="2">
        <v>47</v>
      </c>
      <c r="J481" s="92" t="str">
        <f>IF(((VLOOKUP($G481,Depth_Lookup!$A$3:$J$561,9,FALSE))-(I481/100))&gt;=0,"Good","Too Long")</f>
        <v>Good</v>
      </c>
      <c r="K481" s="93">
        <f>(VLOOKUP($G481,Depth_Lookup!$A$3:$J$561,10,FALSE))+(H481/100)</f>
        <v>158.93</v>
      </c>
      <c r="L481" s="93">
        <f>(VLOOKUP($G481,Depth_Lookup!$A$3:$J$561,10,FALSE))+(I481/100)</f>
        <v>159.07</v>
      </c>
      <c r="M481" s="34" t="s">
        <v>241</v>
      </c>
      <c r="Q481" s="31" t="e">
        <f>VLOOKUP(P481,'75'!$AT$3:$AU$5,2,FALSE)</f>
        <v>#N/A</v>
      </c>
      <c r="R481" s="30">
        <v>0.1</v>
      </c>
      <c r="S481" s="30" t="s">
        <v>158</v>
      </c>
      <c r="T481" s="31">
        <f>VLOOKUP(S481,'75'!$AI$12:$AJ$17,2,FALSE)</f>
        <v>1</v>
      </c>
      <c r="AB481" s="35" t="s">
        <v>1185</v>
      </c>
      <c r="AE481" s="30">
        <v>330</v>
      </c>
      <c r="AF481" s="30">
        <v>30</v>
      </c>
      <c r="AG481" s="30">
        <v>68</v>
      </c>
      <c r="AH481" s="30">
        <v>270</v>
      </c>
      <c r="AI481" s="30">
        <v>52</v>
      </c>
      <c r="AJ481" s="30">
        <v>180</v>
      </c>
      <c r="AK481" s="89">
        <f t="shared" si="59"/>
        <v>62.655159650276289</v>
      </c>
      <c r="AL481" s="89">
        <f t="shared" si="63"/>
        <v>62.655159650276289</v>
      </c>
      <c r="AM481" s="89">
        <f t="shared" si="60"/>
        <v>19.742023577755791</v>
      </c>
      <c r="AN481" s="89">
        <f t="shared" si="64"/>
        <v>152.65515965027629</v>
      </c>
      <c r="AO481" s="89">
        <f t="shared" si="65"/>
        <v>70.257976422244212</v>
      </c>
      <c r="AP481" s="75">
        <f t="shared" si="61"/>
        <v>242.65515965027629</v>
      </c>
      <c r="AQ481" s="75">
        <f t="shared" si="66"/>
        <v>70.257976422244212</v>
      </c>
    </row>
    <row r="482" spans="5:43" hidden="1">
      <c r="E482" s="30">
        <v>76</v>
      </c>
      <c r="F482" s="30">
        <v>4</v>
      </c>
      <c r="G482" s="91" t="str">
        <f t="shared" si="62"/>
        <v>76-4</v>
      </c>
      <c r="H482" s="2">
        <v>0</v>
      </c>
      <c r="I482" s="2">
        <v>7</v>
      </c>
      <c r="J482" s="92" t="str">
        <f>IF(((VLOOKUP($G482,Depth_Lookup!$A$3:$J$561,9,FALSE))-(I482/100))&gt;=0,"Good","Too Long")</f>
        <v>Good</v>
      </c>
      <c r="K482" s="93">
        <f>(VLOOKUP($G482,Depth_Lookup!$A$3:$J$561,10,FALSE))+(H482/100)</f>
        <v>160.91999999999999</v>
      </c>
      <c r="L482" s="93">
        <f>(VLOOKUP($G482,Depth_Lookup!$A$3:$J$561,10,FALSE))+(I482/100)</f>
        <v>160.98999999999998</v>
      </c>
      <c r="M482" s="34" t="s">
        <v>246</v>
      </c>
      <c r="Q482" s="31" t="e">
        <f>VLOOKUP(P482,'75'!$AT$3:$AU$5,2,FALSE)</f>
        <v>#N/A</v>
      </c>
      <c r="R482" s="30">
        <v>0.1</v>
      </c>
      <c r="S482" s="30" t="s">
        <v>158</v>
      </c>
      <c r="T482" s="31">
        <f>VLOOKUP(S482,'75'!$AI$12:$AJ$17,2,FALSE)</f>
        <v>1</v>
      </c>
      <c r="AB482" s="35" t="s">
        <v>1243</v>
      </c>
      <c r="AG482" s="30">
        <v>70</v>
      </c>
      <c r="AH482" s="30">
        <v>90</v>
      </c>
      <c r="AI482" s="30">
        <v>35</v>
      </c>
      <c r="AJ482" s="30">
        <v>180</v>
      </c>
      <c r="AK482" s="89">
        <f t="shared" si="59"/>
        <v>-75.702265122888846</v>
      </c>
      <c r="AL482" s="89">
        <f t="shared" si="63"/>
        <v>284.29773487711117</v>
      </c>
      <c r="AM482" s="89">
        <f t="shared" si="60"/>
        <v>19.427564577072971</v>
      </c>
      <c r="AN482" s="89">
        <f t="shared" si="64"/>
        <v>14.297734877111154</v>
      </c>
      <c r="AO482" s="89">
        <f t="shared" si="65"/>
        <v>70.572435422927029</v>
      </c>
      <c r="AP482" s="75">
        <f t="shared" si="61"/>
        <v>104.29773487711117</v>
      </c>
      <c r="AQ482" s="75">
        <f t="shared" si="66"/>
        <v>70.572435422927029</v>
      </c>
    </row>
    <row r="483" spans="5:43" hidden="1">
      <c r="E483" s="30">
        <v>77</v>
      </c>
      <c r="F483" s="30">
        <v>1</v>
      </c>
      <c r="G483" s="91" t="str">
        <f t="shared" si="62"/>
        <v>77-1</v>
      </c>
      <c r="H483" s="2">
        <v>17</v>
      </c>
      <c r="I483" s="2">
        <v>20</v>
      </c>
      <c r="J483" s="92" t="str">
        <f>IF(((VLOOKUP($G483,Depth_Lookup!$A$3:$J$561,9,FALSE))-(I483/100))&gt;=0,"Good","Too Long")</f>
        <v>Good</v>
      </c>
      <c r="K483" s="93">
        <f>(VLOOKUP($G483,Depth_Lookup!$A$3:$J$561,10,FALSE))+(H483/100)</f>
        <v>161.76999999999998</v>
      </c>
      <c r="L483" s="93">
        <f>(VLOOKUP($G483,Depth_Lookup!$A$3:$J$561,10,FALSE))+(I483/100)</f>
        <v>161.79999999999998</v>
      </c>
      <c r="M483" s="34" t="s">
        <v>246</v>
      </c>
      <c r="Q483" s="31" t="e">
        <f>VLOOKUP(P483,'75'!$AT$3:$AU$5,2,FALSE)</f>
        <v>#N/A</v>
      </c>
      <c r="R483" s="30">
        <v>0.1</v>
      </c>
      <c r="S483" s="30" t="s">
        <v>158</v>
      </c>
      <c r="T483" s="31">
        <f>VLOOKUP(S483,'75'!$AI$12:$AJ$17,2,FALSE)</f>
        <v>1</v>
      </c>
      <c r="AB483" s="35" t="s">
        <v>1298</v>
      </c>
      <c r="AG483" s="30">
        <v>30</v>
      </c>
      <c r="AH483" s="30">
        <v>90</v>
      </c>
      <c r="AI483" s="30">
        <v>5</v>
      </c>
      <c r="AJ483" s="30">
        <v>180</v>
      </c>
      <c r="AK483" s="89">
        <f t="shared" si="59"/>
        <v>-81.383250730400761</v>
      </c>
      <c r="AL483" s="89">
        <f t="shared" si="63"/>
        <v>278.61674926959927</v>
      </c>
      <c r="AM483" s="89">
        <f t="shared" si="60"/>
        <v>59.71757386491187</v>
      </c>
      <c r="AN483" s="89">
        <f t="shared" si="64"/>
        <v>8.6167492695992394</v>
      </c>
      <c r="AO483" s="89">
        <f t="shared" si="65"/>
        <v>30.28242613508813</v>
      </c>
      <c r="AP483" s="75">
        <f t="shared" si="61"/>
        <v>98.616749269599268</v>
      </c>
      <c r="AQ483" s="75">
        <f t="shared" si="66"/>
        <v>30.28242613508813</v>
      </c>
    </row>
    <row r="484" spans="5:43" hidden="1">
      <c r="E484" s="30">
        <v>77</v>
      </c>
      <c r="F484" s="30">
        <v>2</v>
      </c>
      <c r="G484" s="91" t="str">
        <f t="shared" si="62"/>
        <v>77-2</v>
      </c>
      <c r="H484" s="2">
        <v>57</v>
      </c>
      <c r="I484" s="2">
        <v>64</v>
      </c>
      <c r="J484" s="92" t="str">
        <f>IF(((VLOOKUP($G484,Depth_Lookup!$A$3:$J$561,9,FALSE))-(I484/100))&gt;=0,"Good","Too Long")</f>
        <v>Good</v>
      </c>
      <c r="K484" s="93">
        <f>(VLOOKUP($G484,Depth_Lookup!$A$3:$J$561,10,FALSE))+(H484/100)</f>
        <v>162.88999999999999</v>
      </c>
      <c r="L484" s="93">
        <f>(VLOOKUP($G484,Depth_Lookup!$A$3:$J$561,10,FALSE))+(I484/100)</f>
        <v>162.95999999999998</v>
      </c>
      <c r="M484" s="34" t="s">
        <v>246</v>
      </c>
      <c r="Q484" s="31" t="e">
        <f>VLOOKUP(P484,'75'!$AT$3:$AU$5,2,FALSE)</f>
        <v>#N/A</v>
      </c>
      <c r="R484" s="30">
        <v>0.1</v>
      </c>
      <c r="S484" s="30" t="s">
        <v>158</v>
      </c>
      <c r="T484" s="31">
        <f>VLOOKUP(S484,'75'!$AI$12:$AJ$17,2,FALSE)</f>
        <v>1</v>
      </c>
      <c r="AB484" s="35" t="s">
        <v>1299</v>
      </c>
      <c r="AG484" s="30">
        <v>25</v>
      </c>
      <c r="AH484" s="30">
        <v>90</v>
      </c>
      <c r="AI484" s="30">
        <v>25</v>
      </c>
      <c r="AJ484" s="30">
        <v>0</v>
      </c>
      <c r="AK484" s="89">
        <f t="shared" si="59"/>
        <v>-135</v>
      </c>
      <c r="AL484" s="89">
        <f t="shared" si="63"/>
        <v>225</v>
      </c>
      <c r="AM484" s="89">
        <f t="shared" si="60"/>
        <v>56.596801265758025</v>
      </c>
      <c r="AN484" s="89">
        <f t="shared" si="64"/>
        <v>315</v>
      </c>
      <c r="AO484" s="89">
        <f t="shared" si="65"/>
        <v>33.403198734241975</v>
      </c>
      <c r="AP484" s="75">
        <f t="shared" si="61"/>
        <v>45</v>
      </c>
      <c r="AQ484" s="75">
        <f t="shared" si="66"/>
        <v>33.403198734241975</v>
      </c>
    </row>
    <row r="485" spans="5:43" hidden="1">
      <c r="E485" s="30">
        <v>77</v>
      </c>
      <c r="F485" s="30">
        <v>3</v>
      </c>
      <c r="G485" s="91" t="str">
        <f t="shared" si="62"/>
        <v>77-3</v>
      </c>
      <c r="H485" s="2">
        <v>0</v>
      </c>
      <c r="I485" s="2">
        <v>4</v>
      </c>
      <c r="J485" s="92" t="str">
        <f>IF(((VLOOKUP($G485,Depth_Lookup!$A$3:$J$561,9,FALSE))-(I485/100))&gt;=0,"Good","Too Long")</f>
        <v>Good</v>
      </c>
      <c r="K485" s="93">
        <f>(VLOOKUP($G485,Depth_Lookup!$A$3:$J$561,10,FALSE))+(H485/100)</f>
        <v>162.97</v>
      </c>
      <c r="L485" s="93">
        <f>(VLOOKUP($G485,Depth_Lookup!$A$3:$J$561,10,FALSE))+(I485/100)</f>
        <v>163.01</v>
      </c>
      <c r="M485" s="34" t="s">
        <v>241</v>
      </c>
      <c r="Q485" s="31" t="e">
        <f>VLOOKUP(P485,'75'!$AT$3:$AU$5,2,FALSE)</f>
        <v>#N/A</v>
      </c>
      <c r="R485" s="30">
        <v>0.1</v>
      </c>
      <c r="S485" s="30" t="s">
        <v>158</v>
      </c>
      <c r="T485" s="31">
        <f>VLOOKUP(S485,'75'!$AI$12:$AJ$17,2,FALSE)</f>
        <v>1</v>
      </c>
      <c r="Y485" s="30" t="s">
        <v>1301</v>
      </c>
      <c r="AB485" s="35" t="s">
        <v>1300</v>
      </c>
      <c r="AE485" s="30">
        <v>150</v>
      </c>
      <c r="AF485" s="30">
        <v>10</v>
      </c>
      <c r="AG485" s="30">
        <v>55</v>
      </c>
      <c r="AH485" s="30">
        <v>90</v>
      </c>
      <c r="AI485" s="30">
        <v>2</v>
      </c>
      <c r="AJ485" s="30">
        <v>0</v>
      </c>
      <c r="AK485" s="89">
        <f t="shared" si="59"/>
        <v>-91.400705030270956</v>
      </c>
      <c r="AL485" s="89">
        <f t="shared" si="63"/>
        <v>268.59929496972904</v>
      </c>
      <c r="AM485" s="89">
        <f t="shared" si="60"/>
        <v>34.991955155899809</v>
      </c>
      <c r="AN485" s="89">
        <f t="shared" si="64"/>
        <v>358.59929496972904</v>
      </c>
      <c r="AO485" s="89">
        <f t="shared" si="65"/>
        <v>55.008044844100191</v>
      </c>
      <c r="AP485" s="75">
        <f t="shared" si="61"/>
        <v>88.599294969729044</v>
      </c>
      <c r="AQ485" s="75">
        <f t="shared" si="66"/>
        <v>55.008044844100191</v>
      </c>
    </row>
    <row r="486" spans="5:43" hidden="1">
      <c r="E486" s="30">
        <v>77</v>
      </c>
      <c r="F486" s="30">
        <v>3</v>
      </c>
      <c r="G486" s="91" t="str">
        <f t="shared" si="62"/>
        <v>77-3</v>
      </c>
      <c r="H486" s="2">
        <v>51</v>
      </c>
      <c r="I486" s="2">
        <v>53</v>
      </c>
      <c r="J486" s="92" t="str">
        <f>IF(((VLOOKUP($G486,Depth_Lookup!$A$3:$J$561,9,FALSE))-(I486/100))&gt;=0,"Good","Too Long")</f>
        <v>Good</v>
      </c>
      <c r="K486" s="93">
        <f>(VLOOKUP($G486,Depth_Lookup!$A$3:$J$561,10,FALSE))+(H486/100)</f>
        <v>163.47999999999999</v>
      </c>
      <c r="L486" s="93">
        <f>(VLOOKUP($G486,Depth_Lookup!$A$3:$J$561,10,FALSE))+(I486/100)</f>
        <v>163.5</v>
      </c>
      <c r="M486" s="34" t="s">
        <v>246</v>
      </c>
      <c r="Q486" s="31" t="e">
        <f>VLOOKUP(P486,'75'!$AT$3:$AU$5,2,FALSE)</f>
        <v>#N/A</v>
      </c>
      <c r="R486" s="30">
        <v>0.1</v>
      </c>
      <c r="S486" s="30" t="s">
        <v>158</v>
      </c>
      <c r="T486" s="31">
        <f>VLOOKUP(S486,'75'!$AI$12:$AJ$17,2,FALSE)</f>
        <v>1</v>
      </c>
      <c r="AB486" s="35" t="s">
        <v>1302</v>
      </c>
      <c r="AG486" s="30">
        <v>30</v>
      </c>
      <c r="AH486" s="30">
        <v>90</v>
      </c>
      <c r="AI486" s="30">
        <v>2</v>
      </c>
      <c r="AJ486" s="30">
        <v>0</v>
      </c>
      <c r="AK486" s="89">
        <f t="shared" si="59"/>
        <v>-93.46129247051357</v>
      </c>
      <c r="AL486" s="89">
        <f t="shared" si="63"/>
        <v>266.53870752948643</v>
      </c>
      <c r="AM486" s="89">
        <f t="shared" si="60"/>
        <v>59.954680301505647</v>
      </c>
      <c r="AN486" s="89">
        <f t="shared" si="64"/>
        <v>356.53870752948643</v>
      </c>
      <c r="AO486" s="89">
        <f t="shared" si="65"/>
        <v>30.045319698494353</v>
      </c>
      <c r="AP486" s="75">
        <f t="shared" si="61"/>
        <v>86.53870752948643</v>
      </c>
      <c r="AQ486" s="75">
        <f t="shared" si="66"/>
        <v>30.045319698494353</v>
      </c>
    </row>
    <row r="487" spans="5:43" hidden="1">
      <c r="E487" s="30">
        <v>77</v>
      </c>
      <c r="F487" s="30">
        <v>4</v>
      </c>
      <c r="G487" s="91" t="str">
        <f t="shared" si="62"/>
        <v>77-4</v>
      </c>
      <c r="H487" s="2">
        <v>3</v>
      </c>
      <c r="I487" s="2">
        <v>7</v>
      </c>
      <c r="J487" s="92" t="str">
        <f>IF(((VLOOKUP($G487,Depth_Lookup!$A$3:$J$561,9,FALSE))-(I487/100))&gt;=0,"Good","Too Long")</f>
        <v>Good</v>
      </c>
      <c r="K487" s="93">
        <f>(VLOOKUP($G487,Depth_Lookup!$A$3:$J$561,10,FALSE))+(H487/100)</f>
        <v>163.95</v>
      </c>
      <c r="L487" s="93">
        <f>(VLOOKUP($G487,Depth_Lookup!$A$3:$J$561,10,FALSE))+(I487/100)</f>
        <v>163.98999999999998</v>
      </c>
      <c r="M487" s="34" t="s">
        <v>241</v>
      </c>
      <c r="Q487" s="31" t="e">
        <f>VLOOKUP(P487,'75'!$AT$3:$AU$5,2,FALSE)</f>
        <v>#N/A</v>
      </c>
      <c r="R487" s="30">
        <v>0.1</v>
      </c>
      <c r="S487" s="30" t="s">
        <v>158</v>
      </c>
      <c r="T487" s="31">
        <f>VLOOKUP(S487,'75'!$AI$12:$AJ$17,2,FALSE)</f>
        <v>1</v>
      </c>
      <c r="Y487" s="30" t="s">
        <v>1209</v>
      </c>
      <c r="AB487" s="35" t="s">
        <v>1185</v>
      </c>
      <c r="AE487" s="30">
        <v>90</v>
      </c>
      <c r="AF487" s="30">
        <v>10</v>
      </c>
      <c r="AG487" s="30">
        <v>40</v>
      </c>
      <c r="AH487" s="30">
        <v>90</v>
      </c>
      <c r="AI487" s="30">
        <v>60</v>
      </c>
      <c r="AJ487" s="30">
        <v>0</v>
      </c>
      <c r="AK487" s="89">
        <f t="shared" si="59"/>
        <v>-154.15192788812084</v>
      </c>
      <c r="AL487" s="89">
        <f t="shared" si="63"/>
        <v>205.84807211187916</v>
      </c>
      <c r="AM487" s="89">
        <f t="shared" si="60"/>
        <v>27.455859384518138</v>
      </c>
      <c r="AN487" s="89">
        <f t="shared" si="64"/>
        <v>295.84807211187916</v>
      </c>
      <c r="AO487" s="89">
        <f t="shared" si="65"/>
        <v>62.544140615481865</v>
      </c>
      <c r="AP487" s="75">
        <f t="shared" si="61"/>
        <v>25.848072111879162</v>
      </c>
      <c r="AQ487" s="75">
        <f t="shared" si="66"/>
        <v>62.544140615481865</v>
      </c>
    </row>
    <row r="488" spans="5:43" hidden="1">
      <c r="E488" s="30">
        <v>78</v>
      </c>
      <c r="F488" s="30">
        <v>1</v>
      </c>
      <c r="G488" s="91" t="str">
        <f t="shared" si="62"/>
        <v>78-1</v>
      </c>
      <c r="H488" s="2">
        <v>0</v>
      </c>
      <c r="I488" s="2">
        <v>5</v>
      </c>
      <c r="J488" s="92" t="str">
        <f>IF(((VLOOKUP($G488,Depth_Lookup!$A$3:$J$561,9,FALSE))-(I488/100))&gt;=0,"Good","Too Long")</f>
        <v>Good</v>
      </c>
      <c r="K488" s="93">
        <f>(VLOOKUP($G488,Depth_Lookup!$A$3:$J$561,10,FALSE))+(H488/100)</f>
        <v>164.6</v>
      </c>
      <c r="L488" s="93">
        <f>(VLOOKUP($G488,Depth_Lookup!$A$3:$J$561,10,FALSE))+(I488/100)</f>
        <v>164.65</v>
      </c>
      <c r="M488" s="34" t="s">
        <v>241</v>
      </c>
      <c r="Q488" s="31" t="e">
        <f>VLOOKUP(P488,'75'!$AT$3:$AU$5,2,FALSE)</f>
        <v>#N/A</v>
      </c>
      <c r="R488" s="30">
        <v>0.1</v>
      </c>
      <c r="S488" s="30" t="s">
        <v>158</v>
      </c>
      <c r="T488" s="31">
        <f>VLOOKUP(S488,'75'!$AI$12:$AJ$17,2,FALSE)</f>
        <v>1</v>
      </c>
      <c r="AB488" s="35" t="s">
        <v>1185</v>
      </c>
      <c r="AG488" s="30">
        <v>35</v>
      </c>
      <c r="AH488" s="30">
        <v>90</v>
      </c>
      <c r="AI488" s="30">
        <v>15</v>
      </c>
      <c r="AJ488" s="30">
        <v>0</v>
      </c>
      <c r="AK488" s="89">
        <f t="shared" si="59"/>
        <v>-110.94040439087959</v>
      </c>
      <c r="AL488" s="89">
        <f t="shared" si="63"/>
        <v>249.05959560912041</v>
      </c>
      <c r="AM488" s="89">
        <f t="shared" si="60"/>
        <v>53.140192863187316</v>
      </c>
      <c r="AN488" s="89">
        <f t="shared" si="64"/>
        <v>339.05959560912038</v>
      </c>
      <c r="AO488" s="89">
        <f t="shared" si="65"/>
        <v>36.859807136812684</v>
      </c>
      <c r="AP488" s="75">
        <f t="shared" si="61"/>
        <v>69.059595609120407</v>
      </c>
      <c r="AQ488" s="75">
        <f t="shared" si="66"/>
        <v>36.859807136812684</v>
      </c>
    </row>
    <row r="489" spans="5:43" hidden="1">
      <c r="E489" s="30">
        <v>78</v>
      </c>
      <c r="F489" s="30">
        <v>1</v>
      </c>
      <c r="G489" s="91" t="str">
        <f t="shared" si="62"/>
        <v>78-1</v>
      </c>
      <c r="H489" s="2">
        <v>9</v>
      </c>
      <c r="I489" s="2">
        <v>13</v>
      </c>
      <c r="J489" s="92" t="str">
        <f>IF(((VLOOKUP($G489,Depth_Lookup!$A$3:$J$561,9,FALSE))-(I489/100))&gt;=0,"Good","Too Long")</f>
        <v>Good</v>
      </c>
      <c r="K489" s="93">
        <f>(VLOOKUP($G489,Depth_Lookup!$A$3:$J$561,10,FALSE))+(H489/100)</f>
        <v>164.69</v>
      </c>
      <c r="L489" s="93">
        <f>(VLOOKUP($G489,Depth_Lookup!$A$3:$J$561,10,FALSE))+(I489/100)</f>
        <v>164.73</v>
      </c>
      <c r="M489" s="34" t="s">
        <v>246</v>
      </c>
      <c r="Q489" s="31" t="e">
        <f>VLOOKUP(P489,'75'!$AT$3:$AU$5,2,FALSE)</f>
        <v>#N/A</v>
      </c>
      <c r="R489" s="30">
        <v>0.1</v>
      </c>
      <c r="S489" s="30" t="s">
        <v>158</v>
      </c>
      <c r="T489" s="31">
        <f>VLOOKUP(S489,'75'!$AI$12:$AJ$17,2,FALSE)</f>
        <v>1</v>
      </c>
      <c r="AB489" s="35" t="s">
        <v>1294</v>
      </c>
      <c r="AG489" s="30">
        <v>45</v>
      </c>
      <c r="AH489" s="30">
        <v>90</v>
      </c>
      <c r="AI489" s="30">
        <v>10</v>
      </c>
      <c r="AJ489" s="30">
        <v>180</v>
      </c>
      <c r="AK489" s="89">
        <f t="shared" si="59"/>
        <v>-80</v>
      </c>
      <c r="AL489" s="89">
        <f t="shared" si="63"/>
        <v>280</v>
      </c>
      <c r="AM489" s="89">
        <f t="shared" si="60"/>
        <v>44.561451413257693</v>
      </c>
      <c r="AN489" s="89">
        <f t="shared" si="64"/>
        <v>10</v>
      </c>
      <c r="AO489" s="89">
        <f t="shared" si="65"/>
        <v>45.438548586742307</v>
      </c>
      <c r="AP489" s="75">
        <f t="shared" si="61"/>
        <v>100</v>
      </c>
      <c r="AQ489" s="75">
        <f t="shared" si="66"/>
        <v>45.438548586742307</v>
      </c>
    </row>
    <row r="490" spans="5:43" hidden="1">
      <c r="E490" s="30">
        <v>78</v>
      </c>
      <c r="F490" s="30">
        <v>1</v>
      </c>
      <c r="G490" s="91" t="str">
        <f t="shared" si="62"/>
        <v>78-1</v>
      </c>
      <c r="H490" s="2">
        <v>28</v>
      </c>
      <c r="I490" s="2">
        <v>34</v>
      </c>
      <c r="J490" s="92" t="str">
        <f>IF(((VLOOKUP($G490,Depth_Lookup!$A$3:$J$561,9,FALSE))-(I490/100))&gt;=0,"Good","Too Long")</f>
        <v>Good</v>
      </c>
      <c r="K490" s="93">
        <f>(VLOOKUP($G490,Depth_Lookup!$A$3:$J$561,10,FALSE))+(H490/100)</f>
        <v>164.88</v>
      </c>
      <c r="L490" s="93">
        <f>(VLOOKUP($G490,Depth_Lookup!$A$3:$J$561,10,FALSE))+(I490/100)</f>
        <v>164.94</v>
      </c>
      <c r="M490" s="34" t="s">
        <v>241</v>
      </c>
      <c r="Q490" s="31" t="e">
        <f>VLOOKUP(P490,'75'!$AT$3:$AU$5,2,FALSE)</f>
        <v>#N/A</v>
      </c>
      <c r="R490" s="30">
        <v>0.1</v>
      </c>
      <c r="S490" s="30" t="s">
        <v>158</v>
      </c>
      <c r="T490" s="31">
        <f>VLOOKUP(S490,'75'!$AI$12:$AJ$17,2,FALSE)</f>
        <v>1</v>
      </c>
      <c r="Y490" s="30" t="s">
        <v>1209</v>
      </c>
      <c r="AB490" s="35" t="s">
        <v>1185</v>
      </c>
      <c r="AE490" s="30">
        <v>315</v>
      </c>
      <c r="AF490" s="30">
        <v>39</v>
      </c>
      <c r="AG490" s="30">
        <v>30</v>
      </c>
      <c r="AH490" s="30">
        <v>270</v>
      </c>
      <c r="AI490" s="30">
        <v>30</v>
      </c>
      <c r="AJ490" s="30">
        <v>0</v>
      </c>
      <c r="AK490" s="89">
        <f t="shared" ref="AK490:AK553" si="67">+(IF($AH490&lt;$AJ490,((MIN($AJ490,$AH490)+(DEGREES(ATAN((TAN(RADIANS($AI490))/((TAN(RADIANS($AG490))*SIN(RADIANS(ABS($AH490-$AJ490))))))-(COS(RADIANS(ABS($AH490-$AJ490)))/SIN(RADIANS(ABS($AH490-$AJ490)))))))-180)),((MAX($AJ490,$AH490)-(DEGREES(ATAN((TAN(RADIANS($AI490))/((TAN(RADIANS($AG490))*SIN(RADIANS(ABS($AH490-$AJ490))))))-(COS(RADIANS(ABS($AH490-$AJ490)))/SIN(RADIANS(ABS($AH490-$AJ490)))))))-180))))</f>
        <v>135</v>
      </c>
      <c r="AL490" s="89">
        <f t="shared" si="63"/>
        <v>135</v>
      </c>
      <c r="AM490" s="89">
        <f t="shared" ref="AM490:AM553" si="68">+ABS(DEGREES(ATAN((COS(RADIANS(ABS($AK490+180-(IF($AH490&gt;$AJ490,MAX($AI490,$AH490),MIN($AH490,$AJ490))))))/(TAN(RADIANS($AG490)))))))</f>
        <v>50.768479516407744</v>
      </c>
      <c r="AN490" s="89">
        <f t="shared" si="64"/>
        <v>225</v>
      </c>
      <c r="AO490" s="89">
        <f t="shared" si="65"/>
        <v>39.231520483592256</v>
      </c>
      <c r="AP490" s="75">
        <f t="shared" ref="AP490:AP553" si="69">IF(($AL490&lt;180),$AL490+180,$AL490-180)</f>
        <v>315</v>
      </c>
      <c r="AQ490" s="75">
        <f t="shared" si="66"/>
        <v>39.231520483592256</v>
      </c>
    </row>
    <row r="491" spans="5:43" hidden="1">
      <c r="E491" s="30">
        <v>78</v>
      </c>
      <c r="F491" s="30">
        <v>1</v>
      </c>
      <c r="G491" s="91" t="str">
        <f t="shared" si="62"/>
        <v>78-1</v>
      </c>
      <c r="H491" s="2">
        <v>68</v>
      </c>
      <c r="I491" s="2">
        <v>70</v>
      </c>
      <c r="J491" s="92" t="str">
        <f>IF(((VLOOKUP($G491,Depth_Lookup!$A$3:$J$561,9,FALSE))-(I491/100))&gt;=0,"Good","Too Long")</f>
        <v>Good</v>
      </c>
      <c r="K491" s="93">
        <f>(VLOOKUP($G491,Depth_Lookup!$A$3:$J$561,10,FALSE))+(H491/100)</f>
        <v>165.28</v>
      </c>
      <c r="L491" s="93">
        <f>(VLOOKUP($G491,Depth_Lookup!$A$3:$J$561,10,FALSE))+(I491/100)</f>
        <v>165.29999999999998</v>
      </c>
      <c r="M491" s="34" t="s">
        <v>241</v>
      </c>
      <c r="Q491" s="31" t="e">
        <f>VLOOKUP(P491,'75'!$AT$3:$AU$5,2,FALSE)</f>
        <v>#N/A</v>
      </c>
      <c r="R491" s="30">
        <v>0.1</v>
      </c>
      <c r="S491" s="30" t="s">
        <v>158</v>
      </c>
      <c r="T491" s="31">
        <f>VLOOKUP(S491,'75'!$AI$12:$AJ$17,2,FALSE)</f>
        <v>1</v>
      </c>
      <c r="Y491" s="30" t="s">
        <v>1209</v>
      </c>
      <c r="AB491" s="35" t="s">
        <v>1185</v>
      </c>
      <c r="AE491" s="30">
        <v>135</v>
      </c>
      <c r="AF491" s="30">
        <v>45</v>
      </c>
      <c r="AG491" s="30">
        <v>40</v>
      </c>
      <c r="AH491" s="30">
        <v>90</v>
      </c>
      <c r="AI491" s="30">
        <v>30</v>
      </c>
      <c r="AJ491" s="30">
        <v>0</v>
      </c>
      <c r="AK491" s="89">
        <f t="shared" si="67"/>
        <v>-124.53027601292533</v>
      </c>
      <c r="AL491" s="89">
        <f t="shared" si="63"/>
        <v>235.46972398707467</v>
      </c>
      <c r="AM491" s="89">
        <f t="shared" si="68"/>
        <v>44.473791762238214</v>
      </c>
      <c r="AN491" s="89">
        <f t="shared" si="64"/>
        <v>325.46972398707464</v>
      </c>
      <c r="AO491" s="89">
        <f t="shared" si="65"/>
        <v>45.526208237761786</v>
      </c>
      <c r="AP491" s="75">
        <f t="shared" si="69"/>
        <v>55.469723987074673</v>
      </c>
      <c r="AQ491" s="75">
        <f t="shared" si="66"/>
        <v>45.526208237761786</v>
      </c>
    </row>
    <row r="492" spans="5:43" hidden="1">
      <c r="E492" s="30">
        <v>78</v>
      </c>
      <c r="F492" s="30">
        <v>2</v>
      </c>
      <c r="G492" s="91" t="str">
        <f t="shared" si="62"/>
        <v>78-2</v>
      </c>
      <c r="H492" s="2">
        <v>0</v>
      </c>
      <c r="I492" s="2">
        <v>91</v>
      </c>
      <c r="J492" s="92" t="str">
        <f>IF(((VLOOKUP($G492,Depth_Lookup!$A$3:$J$561,9,FALSE))-(I492/100))&gt;=0,"Good","Too Long")</f>
        <v>Good</v>
      </c>
      <c r="K492" s="93">
        <f>(VLOOKUP($G492,Depth_Lookup!$A$3:$J$561,10,FALSE))+(H492/100)</f>
        <v>165.32</v>
      </c>
      <c r="L492" s="93">
        <f>(VLOOKUP($G492,Depth_Lookup!$A$3:$J$561,10,FALSE))+(I492/100)</f>
        <v>166.23</v>
      </c>
      <c r="M492" s="34" t="s">
        <v>241</v>
      </c>
      <c r="Q492" s="31" t="e">
        <f>VLOOKUP(P492,'75'!$AT$3:$AU$5,2,FALSE)</f>
        <v>#N/A</v>
      </c>
      <c r="R492" s="30">
        <v>1</v>
      </c>
      <c r="S492" s="30" t="s">
        <v>159</v>
      </c>
      <c r="T492" s="31">
        <f>VLOOKUP(S492,'75'!$AI$12:$AJ$17,2,FALSE)</f>
        <v>2</v>
      </c>
      <c r="AB492" s="35" t="s">
        <v>1303</v>
      </c>
      <c r="AE492" s="30">
        <v>90</v>
      </c>
      <c r="AF492" s="30">
        <v>0</v>
      </c>
      <c r="AG492" s="30">
        <v>0.01</v>
      </c>
      <c r="AH492" s="30">
        <v>90</v>
      </c>
      <c r="AI492" s="30">
        <v>85</v>
      </c>
      <c r="AJ492" s="30">
        <v>0</v>
      </c>
      <c r="AK492" s="89">
        <f t="shared" si="67"/>
        <v>-179.99912511335594</v>
      </c>
      <c r="AL492" s="89">
        <f t="shared" si="63"/>
        <v>180.00087488664406</v>
      </c>
      <c r="AM492" s="89">
        <f t="shared" si="68"/>
        <v>4.9999999993040198</v>
      </c>
      <c r="AN492" s="89">
        <f t="shared" si="64"/>
        <v>270.00087488664406</v>
      </c>
      <c r="AO492" s="89">
        <f t="shared" si="65"/>
        <v>85.000000000695977</v>
      </c>
      <c r="AP492" s="75">
        <f t="shared" si="69"/>
        <v>8.7488664405555028E-4</v>
      </c>
      <c r="AQ492" s="75">
        <f t="shared" si="66"/>
        <v>85.000000000695977</v>
      </c>
    </row>
    <row r="493" spans="5:43" hidden="1">
      <c r="E493" s="30">
        <v>78</v>
      </c>
      <c r="F493" s="30">
        <v>3</v>
      </c>
      <c r="G493" s="91" t="str">
        <f t="shared" si="62"/>
        <v>78-3</v>
      </c>
      <c r="H493" s="2">
        <v>0</v>
      </c>
      <c r="I493" s="2">
        <v>76</v>
      </c>
      <c r="J493" s="92" t="str">
        <f>IF(((VLOOKUP($G493,Depth_Lookup!$A$3:$J$561,9,FALSE))-(I493/100))&gt;=0,"Good","Too Long")</f>
        <v>Good</v>
      </c>
      <c r="K493" s="93">
        <f>(VLOOKUP($G493,Depth_Lookup!$A$3:$J$561,10,FALSE))+(H493/100)</f>
        <v>166.25</v>
      </c>
      <c r="L493" s="93">
        <f>(VLOOKUP($G493,Depth_Lookup!$A$3:$J$561,10,FALSE))+(I493/100)</f>
        <v>167.01</v>
      </c>
      <c r="M493" s="34" t="s">
        <v>241</v>
      </c>
      <c r="Q493" s="31" t="e">
        <f>VLOOKUP(P493,'75'!$AT$3:$AU$5,2,FALSE)</f>
        <v>#N/A</v>
      </c>
      <c r="R493" s="30">
        <v>1</v>
      </c>
      <c r="S493" s="30" t="s">
        <v>159</v>
      </c>
      <c r="T493" s="31">
        <f>VLOOKUP(S493,'75'!$AI$12:$AJ$17,2,FALSE)</f>
        <v>2</v>
      </c>
      <c r="AB493" s="35" t="s">
        <v>1304</v>
      </c>
      <c r="AK493" s="89" t="e">
        <f t="shared" si="67"/>
        <v>#DIV/0!</v>
      </c>
      <c r="AL493" s="89" t="e">
        <f t="shared" si="63"/>
        <v>#DIV/0!</v>
      </c>
      <c r="AM493" s="89" t="e">
        <f t="shared" si="68"/>
        <v>#DIV/0!</v>
      </c>
      <c r="AN493" s="89" t="e">
        <f t="shared" si="64"/>
        <v>#DIV/0!</v>
      </c>
      <c r="AO493" s="89" t="e">
        <f t="shared" si="65"/>
        <v>#DIV/0!</v>
      </c>
      <c r="AP493" s="75" t="e">
        <f t="shared" si="69"/>
        <v>#DIV/0!</v>
      </c>
      <c r="AQ493" s="75" t="e">
        <f t="shared" si="66"/>
        <v>#DIV/0!</v>
      </c>
    </row>
    <row r="494" spans="5:43" hidden="1">
      <c r="E494" s="30">
        <v>79</v>
      </c>
      <c r="F494" s="30">
        <v>1</v>
      </c>
      <c r="G494" s="91" t="str">
        <f t="shared" si="62"/>
        <v>79-1</v>
      </c>
      <c r="H494" s="2">
        <v>0</v>
      </c>
      <c r="I494" s="2">
        <v>49</v>
      </c>
      <c r="J494" s="92" t="str">
        <f>IF(((VLOOKUP($G494,Depth_Lookup!$A$3:$J$561,9,FALSE))-(I494/100))&gt;=0,"Good","Too Long")</f>
        <v>Good</v>
      </c>
      <c r="K494" s="93">
        <f>(VLOOKUP($G494,Depth_Lookup!$A$3:$J$561,10,FALSE))+(H494/100)</f>
        <v>166.9</v>
      </c>
      <c r="L494" s="93">
        <f>(VLOOKUP($G494,Depth_Lookup!$A$3:$J$561,10,FALSE))+(I494/100)</f>
        <v>167.39000000000001</v>
      </c>
      <c r="M494" s="34" t="s">
        <v>241</v>
      </c>
      <c r="Q494" s="31" t="e">
        <f>VLOOKUP(P494,'75'!$AT$3:$AU$5,2,FALSE)</f>
        <v>#N/A</v>
      </c>
      <c r="R494" s="30">
        <v>1</v>
      </c>
      <c r="S494" s="30" t="s">
        <v>159</v>
      </c>
      <c r="T494" s="31">
        <f>VLOOKUP(S494,'75'!$AI$12:$AJ$17,2,FALSE)</f>
        <v>2</v>
      </c>
      <c r="Y494" s="30" t="s">
        <v>1166</v>
      </c>
      <c r="AB494" s="35" t="s">
        <v>1305</v>
      </c>
      <c r="AE494" s="30">
        <v>125</v>
      </c>
      <c r="AF494" s="30">
        <v>10</v>
      </c>
      <c r="AG494" s="30">
        <v>0.01</v>
      </c>
      <c r="AH494" s="30">
        <v>45</v>
      </c>
      <c r="AI494" s="30">
        <v>85</v>
      </c>
      <c r="AJ494" s="30">
        <v>135</v>
      </c>
      <c r="AK494" s="89">
        <f t="shared" si="67"/>
        <v>-45.000874886644056</v>
      </c>
      <c r="AL494" s="89">
        <f t="shared" si="63"/>
        <v>314.99912511335594</v>
      </c>
      <c r="AM494" s="89">
        <f t="shared" si="68"/>
        <v>4.9999999993040198</v>
      </c>
      <c r="AN494" s="89">
        <f t="shared" si="64"/>
        <v>44.999125113355944</v>
      </c>
      <c r="AO494" s="89">
        <f t="shared" si="65"/>
        <v>85.000000000695977</v>
      </c>
      <c r="AP494" s="75">
        <f t="shared" si="69"/>
        <v>134.99912511335594</v>
      </c>
      <c r="AQ494" s="75">
        <f t="shared" si="66"/>
        <v>85.000000000695977</v>
      </c>
    </row>
    <row r="495" spans="5:43" hidden="1">
      <c r="E495" s="30">
        <v>79</v>
      </c>
      <c r="F495" s="30">
        <v>1</v>
      </c>
      <c r="G495" s="91" t="str">
        <f t="shared" si="62"/>
        <v>79-1</v>
      </c>
      <c r="H495" s="2">
        <v>49</v>
      </c>
      <c r="I495" s="2">
        <v>50</v>
      </c>
      <c r="J495" s="92" t="str">
        <f>IF(((VLOOKUP($G495,Depth_Lookup!$A$3:$J$561,9,FALSE))-(I495/100))&gt;=0,"Good","Too Long")</f>
        <v>Good</v>
      </c>
      <c r="K495" s="93">
        <f>(VLOOKUP($G495,Depth_Lookup!$A$3:$J$561,10,FALSE))+(H495/100)</f>
        <v>167.39000000000001</v>
      </c>
      <c r="L495" s="93">
        <f>(VLOOKUP($G495,Depth_Lookup!$A$3:$J$561,10,FALSE))+(I495/100)</f>
        <v>167.4</v>
      </c>
      <c r="M495" s="34" t="s">
        <v>241</v>
      </c>
      <c r="Q495" s="31" t="e">
        <f>VLOOKUP(P495,'75'!$AT$3:$AU$5,2,FALSE)</f>
        <v>#N/A</v>
      </c>
      <c r="R495" s="30">
        <v>0.1</v>
      </c>
      <c r="S495" s="30" t="s">
        <v>158</v>
      </c>
      <c r="T495" s="31">
        <f>VLOOKUP(S495,'75'!$AI$12:$AJ$17,2,FALSE)</f>
        <v>1</v>
      </c>
      <c r="AB495" s="35" t="s">
        <v>1306</v>
      </c>
      <c r="AE495" s="30">
        <v>171</v>
      </c>
      <c r="AF495" s="30">
        <v>60</v>
      </c>
      <c r="AG495" s="30">
        <v>15</v>
      </c>
      <c r="AH495" s="30">
        <v>90</v>
      </c>
      <c r="AI495" s="30">
        <v>60</v>
      </c>
      <c r="AJ495" s="30">
        <v>180</v>
      </c>
      <c r="AK495" s="89">
        <f t="shared" si="67"/>
        <v>-8.7939768869968873</v>
      </c>
      <c r="AL495" s="89">
        <f t="shared" si="63"/>
        <v>351.20602311300308</v>
      </c>
      <c r="AM495" s="89">
        <f t="shared" si="68"/>
        <v>29.707490240241551</v>
      </c>
      <c r="AN495" s="89">
        <f t="shared" si="64"/>
        <v>81.206023113003113</v>
      </c>
      <c r="AO495" s="89">
        <f t="shared" si="65"/>
        <v>60.292509759758445</v>
      </c>
      <c r="AP495" s="75">
        <f t="shared" si="69"/>
        <v>171.20602311300308</v>
      </c>
      <c r="AQ495" s="75">
        <f t="shared" si="66"/>
        <v>60.292509759758445</v>
      </c>
    </row>
    <row r="496" spans="5:43" hidden="1">
      <c r="E496" s="30">
        <v>80</v>
      </c>
      <c r="F496" s="30">
        <v>1</v>
      </c>
      <c r="G496" s="91" t="str">
        <f t="shared" si="62"/>
        <v>80-1</v>
      </c>
      <c r="H496" s="2">
        <v>35</v>
      </c>
      <c r="I496" s="2">
        <v>38</v>
      </c>
      <c r="J496" s="92" t="str">
        <f>IF(((VLOOKUP($G496,Depth_Lookup!$A$3:$J$561,9,FALSE))-(I496/100))&gt;=0,"Good","Too Long")</f>
        <v>Good</v>
      </c>
      <c r="K496" s="93">
        <f>(VLOOKUP($G496,Depth_Lookup!$A$3:$J$561,10,FALSE))+(H496/100)</f>
        <v>167.95</v>
      </c>
      <c r="L496" s="93">
        <f>(VLOOKUP($G496,Depth_Lookup!$A$3:$J$561,10,FALSE))+(I496/100)</f>
        <v>167.98</v>
      </c>
      <c r="M496" s="32" t="s">
        <v>246</v>
      </c>
      <c r="Q496" s="31" t="e">
        <f>VLOOKUP(P496,'75'!$AT$3:$AU$5,2,FALSE)</f>
        <v>#N/A</v>
      </c>
      <c r="R496" s="30">
        <v>0.1</v>
      </c>
      <c r="S496" s="30" t="s">
        <v>158</v>
      </c>
      <c r="T496" s="31">
        <f>VLOOKUP(S496,'75'!$AI$12:$AJ$17,2,FALSE)</f>
        <v>1</v>
      </c>
      <c r="AB496" s="35" t="s">
        <v>1243</v>
      </c>
      <c r="AG496" s="30">
        <v>30</v>
      </c>
      <c r="AH496" s="30">
        <v>90</v>
      </c>
      <c r="AI496" s="30">
        <v>12</v>
      </c>
      <c r="AJ496" s="30">
        <v>180</v>
      </c>
      <c r="AK496" s="89">
        <f t="shared" si="67"/>
        <v>-69.78837367821464</v>
      </c>
      <c r="AL496" s="89">
        <f t="shared" si="63"/>
        <v>290.21162632178539</v>
      </c>
      <c r="AM496" s="89">
        <f t="shared" si="68"/>
        <v>58.398732080731442</v>
      </c>
      <c r="AN496" s="89">
        <f t="shared" si="64"/>
        <v>20.21162632178536</v>
      </c>
      <c r="AO496" s="89">
        <f t="shared" si="65"/>
        <v>31.601267919268558</v>
      </c>
      <c r="AP496" s="75">
        <f t="shared" si="69"/>
        <v>110.21162632178539</v>
      </c>
      <c r="AQ496" s="75">
        <f t="shared" si="66"/>
        <v>31.601267919268558</v>
      </c>
    </row>
    <row r="497" spans="5:43" hidden="1">
      <c r="E497" s="30">
        <v>80</v>
      </c>
      <c r="F497" s="30">
        <v>2</v>
      </c>
      <c r="G497" s="91" t="str">
        <f t="shared" si="62"/>
        <v>80-2</v>
      </c>
      <c r="H497" s="2">
        <v>38</v>
      </c>
      <c r="I497" s="2">
        <v>51</v>
      </c>
      <c r="J497" s="92" t="str">
        <f>IF(((VLOOKUP($G497,Depth_Lookup!$A$3:$J$561,9,FALSE))-(I497/100))&gt;=0,"Good","Too Long")</f>
        <v>Good</v>
      </c>
      <c r="K497" s="93">
        <f>(VLOOKUP($G497,Depth_Lookup!$A$3:$J$561,10,FALSE))+(H497/100)</f>
        <v>168.53</v>
      </c>
      <c r="L497" s="93">
        <f>(VLOOKUP($G497,Depth_Lookup!$A$3:$J$561,10,FALSE))+(I497/100)</f>
        <v>168.66</v>
      </c>
      <c r="M497" s="34" t="s">
        <v>246</v>
      </c>
      <c r="Q497" s="31" t="e">
        <f>VLOOKUP(P497,'75'!$AT$3:$AU$5,2,FALSE)</f>
        <v>#N/A</v>
      </c>
      <c r="R497" s="30">
        <v>0.1</v>
      </c>
      <c r="S497" s="30" t="s">
        <v>158</v>
      </c>
      <c r="T497" s="31">
        <f>VLOOKUP(S497,'75'!$AI$12:$AJ$17,2,FALSE)</f>
        <v>1</v>
      </c>
      <c r="AB497" s="35" t="s">
        <v>1214</v>
      </c>
      <c r="AG497" s="30">
        <v>55</v>
      </c>
      <c r="AH497" s="30">
        <v>270</v>
      </c>
      <c r="AI497" s="30">
        <v>55</v>
      </c>
      <c r="AJ497" s="30">
        <v>180</v>
      </c>
      <c r="AK497" s="89">
        <f t="shared" si="67"/>
        <v>45</v>
      </c>
      <c r="AL497" s="89">
        <f t="shared" si="63"/>
        <v>45</v>
      </c>
      <c r="AM497" s="89">
        <f t="shared" si="68"/>
        <v>26.341001068585893</v>
      </c>
      <c r="AN497" s="89">
        <f t="shared" si="64"/>
        <v>135</v>
      </c>
      <c r="AO497" s="89">
        <f t="shared" si="65"/>
        <v>63.658998931414104</v>
      </c>
      <c r="AP497" s="75">
        <f t="shared" si="69"/>
        <v>225</v>
      </c>
      <c r="AQ497" s="75">
        <f t="shared" si="66"/>
        <v>63.658998931414104</v>
      </c>
    </row>
    <row r="498" spans="5:43" hidden="1">
      <c r="E498" s="30">
        <v>80</v>
      </c>
      <c r="F498" s="30">
        <v>2</v>
      </c>
      <c r="G498" s="91" t="str">
        <f t="shared" si="62"/>
        <v>80-2</v>
      </c>
      <c r="H498" s="2">
        <v>51</v>
      </c>
      <c r="I498" s="2">
        <v>61</v>
      </c>
      <c r="J498" s="92" t="str">
        <f>IF(((VLOOKUP($G498,Depth_Lookup!$A$3:$J$561,9,FALSE))-(I498/100))&gt;=0,"Good","Too Long")</f>
        <v>Good</v>
      </c>
      <c r="K498" s="93">
        <f>(VLOOKUP($G498,Depth_Lookup!$A$3:$J$561,10,FALSE))+(H498/100)</f>
        <v>168.66</v>
      </c>
      <c r="L498" s="93">
        <f>(VLOOKUP($G498,Depth_Lookup!$A$3:$J$561,10,FALSE))+(I498/100)</f>
        <v>168.76000000000002</v>
      </c>
      <c r="M498" s="34" t="s">
        <v>246</v>
      </c>
      <c r="Q498" s="31" t="e">
        <f>VLOOKUP(P498,'75'!$AT$3:$AU$5,2,FALSE)</f>
        <v>#N/A</v>
      </c>
      <c r="R498" s="30">
        <v>0.1</v>
      </c>
      <c r="S498" s="30" t="s">
        <v>158</v>
      </c>
      <c r="T498" s="31">
        <f>VLOOKUP(S498,'75'!$AI$12:$AJ$17,2,FALSE)</f>
        <v>1</v>
      </c>
      <c r="AB498" s="35" t="s">
        <v>1213</v>
      </c>
      <c r="AG498" s="30">
        <v>78</v>
      </c>
      <c r="AH498" s="30">
        <v>90</v>
      </c>
      <c r="AI498" s="30">
        <v>45</v>
      </c>
      <c r="AJ498" s="30">
        <v>180</v>
      </c>
      <c r="AK498" s="89">
        <f t="shared" si="67"/>
        <v>-78</v>
      </c>
      <c r="AL498" s="89">
        <f t="shared" si="63"/>
        <v>282</v>
      </c>
      <c r="AM498" s="89">
        <f t="shared" si="68"/>
        <v>11.745133569755241</v>
      </c>
      <c r="AN498" s="89">
        <f t="shared" si="64"/>
        <v>12</v>
      </c>
      <c r="AO498" s="89">
        <f t="shared" si="65"/>
        <v>78.254866430244761</v>
      </c>
      <c r="AP498" s="75">
        <f t="shared" si="69"/>
        <v>102</v>
      </c>
      <c r="AQ498" s="75">
        <f t="shared" si="66"/>
        <v>78.254866430244761</v>
      </c>
    </row>
    <row r="499" spans="5:43" hidden="1">
      <c r="E499" s="30">
        <v>80</v>
      </c>
      <c r="F499" s="30">
        <v>3</v>
      </c>
      <c r="G499" s="91" t="str">
        <f t="shared" si="62"/>
        <v>80-3</v>
      </c>
      <c r="H499" s="2">
        <v>0</v>
      </c>
      <c r="I499" s="2">
        <v>40</v>
      </c>
      <c r="J499" s="92" t="str">
        <f>IF(((VLOOKUP($G499,Depth_Lookup!$A$3:$J$561,9,FALSE))-(I499/100))&gt;=0,"Good","Too Long")</f>
        <v>Good</v>
      </c>
      <c r="K499" s="93">
        <f>(VLOOKUP($G499,Depth_Lookup!$A$3:$J$561,10,FALSE))+(H499/100)</f>
        <v>168.79499999999999</v>
      </c>
      <c r="L499" s="93">
        <f>(VLOOKUP($G499,Depth_Lookup!$A$3:$J$561,10,FALSE))+(I499/100)</f>
        <v>169.19499999999999</v>
      </c>
      <c r="M499" s="34" t="s">
        <v>242</v>
      </c>
      <c r="Q499" s="31" t="e">
        <f>VLOOKUP(P499,'75'!$AT$3:$AU$5,2,FALSE)</f>
        <v>#N/A</v>
      </c>
      <c r="R499" s="30">
        <v>40</v>
      </c>
      <c r="S499" s="30" t="s">
        <v>159</v>
      </c>
      <c r="T499" s="31">
        <f>VLOOKUP(S499,'75'!$AI$12:$AJ$17,2,FALSE)</f>
        <v>2</v>
      </c>
      <c r="AB499" s="35" t="s">
        <v>1307</v>
      </c>
      <c r="AK499" s="89" t="e">
        <f t="shared" si="67"/>
        <v>#DIV/0!</v>
      </c>
      <c r="AL499" s="89" t="e">
        <f t="shared" si="63"/>
        <v>#DIV/0!</v>
      </c>
      <c r="AM499" s="89" t="e">
        <f t="shared" si="68"/>
        <v>#DIV/0!</v>
      </c>
      <c r="AN499" s="89" t="e">
        <f t="shared" si="64"/>
        <v>#DIV/0!</v>
      </c>
      <c r="AO499" s="89" t="e">
        <f t="shared" si="65"/>
        <v>#DIV/0!</v>
      </c>
      <c r="AP499" s="75" t="e">
        <f t="shared" si="69"/>
        <v>#DIV/0!</v>
      </c>
      <c r="AQ499" s="75" t="e">
        <f t="shared" si="66"/>
        <v>#DIV/0!</v>
      </c>
    </row>
    <row r="500" spans="5:43">
      <c r="E500" s="30">
        <v>80</v>
      </c>
      <c r="F500" s="30">
        <v>3</v>
      </c>
      <c r="G500" s="91" t="str">
        <f t="shared" si="62"/>
        <v>80-3</v>
      </c>
      <c r="H500" s="2">
        <v>40</v>
      </c>
      <c r="I500" s="2">
        <v>76</v>
      </c>
      <c r="J500" s="92" t="str">
        <f>IF(((VLOOKUP($G500,Depth_Lookup!$A$3:$J$561,9,FALSE))-(I500/100))&gt;=0,"Good","Too Long")</f>
        <v>Good</v>
      </c>
      <c r="K500" s="93">
        <f>(VLOOKUP($G500,Depth_Lookup!$A$3:$J$561,10,FALSE))+(H500/100)</f>
        <v>169.19499999999999</v>
      </c>
      <c r="L500" s="93">
        <f>(VLOOKUP($G500,Depth_Lookup!$A$3:$J$561,10,FALSE))+(I500/100)</f>
        <v>169.55499999999998</v>
      </c>
      <c r="M500" s="34" t="s">
        <v>242</v>
      </c>
      <c r="Q500" s="31" t="e">
        <f>VLOOKUP(P500,'75'!$AT$3:$AU$5,2,FALSE)</f>
        <v>#N/A</v>
      </c>
      <c r="R500" s="30">
        <v>36</v>
      </c>
      <c r="S500" s="30" t="s">
        <v>258</v>
      </c>
      <c r="T500" s="31">
        <f>VLOOKUP(S500,'75'!$AI$12:$AJ$17,2,FALSE)</f>
        <v>3</v>
      </c>
      <c r="AB500" s="35" t="s">
        <v>1308</v>
      </c>
      <c r="AK500" s="89" t="e">
        <f t="shared" si="67"/>
        <v>#DIV/0!</v>
      </c>
      <c r="AL500" s="89" t="e">
        <f t="shared" si="63"/>
        <v>#DIV/0!</v>
      </c>
      <c r="AM500" s="89" t="e">
        <f t="shared" si="68"/>
        <v>#DIV/0!</v>
      </c>
      <c r="AN500" s="89" t="e">
        <f t="shared" si="64"/>
        <v>#DIV/0!</v>
      </c>
      <c r="AO500" s="89" t="e">
        <f t="shared" si="65"/>
        <v>#DIV/0!</v>
      </c>
      <c r="AP500" s="75" t="e">
        <f t="shared" si="69"/>
        <v>#DIV/0!</v>
      </c>
      <c r="AQ500" s="75" t="e">
        <f t="shared" si="66"/>
        <v>#DIV/0!</v>
      </c>
    </row>
    <row r="501" spans="5:43" hidden="1">
      <c r="E501" s="30">
        <v>80</v>
      </c>
      <c r="F501" s="30">
        <v>4</v>
      </c>
      <c r="G501" s="91" t="str">
        <f t="shared" si="62"/>
        <v>80-4</v>
      </c>
      <c r="H501" s="2">
        <v>0</v>
      </c>
      <c r="I501" s="2">
        <v>76</v>
      </c>
      <c r="J501" s="92" t="str">
        <f>IF(((VLOOKUP($G501,Depth_Lookup!$A$3:$J$561,9,FALSE))-(I501/100))&gt;=0,"Good","Too Long")</f>
        <v>Good</v>
      </c>
      <c r="K501" s="93">
        <f>(VLOOKUP($G501,Depth_Lookup!$A$3:$J$561,10,FALSE))+(H501/100)</f>
        <v>169.57</v>
      </c>
      <c r="L501" s="93">
        <f>(VLOOKUP($G501,Depth_Lookup!$A$3:$J$561,10,FALSE))+(I501/100)</f>
        <v>170.32999999999998</v>
      </c>
      <c r="M501" s="34" t="s">
        <v>242</v>
      </c>
      <c r="Q501" s="31" t="e">
        <f>VLOOKUP(P501,'75'!$AT$3:$AU$5,2,FALSE)</f>
        <v>#N/A</v>
      </c>
      <c r="R501" s="30">
        <v>1</v>
      </c>
      <c r="S501" s="30" t="s">
        <v>159</v>
      </c>
      <c r="T501" s="31">
        <f>VLOOKUP(S501,'75'!$AI$12:$AJ$17,2,FALSE)</f>
        <v>2</v>
      </c>
      <c r="AB501" s="35" t="s">
        <v>1309</v>
      </c>
      <c r="AG501" s="30">
        <v>55</v>
      </c>
      <c r="AH501" s="30">
        <v>90</v>
      </c>
      <c r="AI501" s="30">
        <v>22</v>
      </c>
      <c r="AJ501" s="30">
        <v>180</v>
      </c>
      <c r="AK501" s="89">
        <f t="shared" si="67"/>
        <v>-74.203674614115855</v>
      </c>
      <c r="AL501" s="89">
        <f t="shared" si="63"/>
        <v>285.79632538588413</v>
      </c>
      <c r="AM501" s="89">
        <f t="shared" si="68"/>
        <v>33.970691549932596</v>
      </c>
      <c r="AN501" s="89">
        <f t="shared" si="64"/>
        <v>15.796325385884145</v>
      </c>
      <c r="AO501" s="89">
        <f t="shared" si="65"/>
        <v>56.029308450067404</v>
      </c>
      <c r="AP501" s="75">
        <f t="shared" si="69"/>
        <v>105.79632538588413</v>
      </c>
      <c r="AQ501" s="75">
        <f t="shared" si="66"/>
        <v>56.029308450067404</v>
      </c>
    </row>
    <row r="502" spans="5:43">
      <c r="E502" s="30">
        <v>80</v>
      </c>
      <c r="F502" s="30">
        <v>4</v>
      </c>
      <c r="G502" s="91" t="str">
        <f t="shared" si="62"/>
        <v>80-4</v>
      </c>
      <c r="H502" s="2">
        <v>76</v>
      </c>
      <c r="I502" s="2">
        <v>82</v>
      </c>
      <c r="J502" s="92" t="str">
        <f>IF(((VLOOKUP($G502,Depth_Lookup!$A$3:$J$561,9,FALSE))-(I502/100))&gt;=0,"Good","Too Long")</f>
        <v>Good</v>
      </c>
      <c r="K502" s="93">
        <f>(VLOOKUP($G502,Depth_Lookup!$A$3:$J$561,10,FALSE))+(H502/100)</f>
        <v>170.32999999999998</v>
      </c>
      <c r="L502" s="93">
        <f>(VLOOKUP($G502,Depth_Lookup!$A$3:$J$561,10,FALSE))+(I502/100)</f>
        <v>170.39</v>
      </c>
      <c r="M502" s="34" t="s">
        <v>242</v>
      </c>
      <c r="Q502" s="31" t="e">
        <f>VLOOKUP(P502,'75'!$AT$3:$AU$5,2,FALSE)</f>
        <v>#N/A</v>
      </c>
      <c r="R502" s="30">
        <v>6</v>
      </c>
      <c r="S502" s="30" t="s">
        <v>259</v>
      </c>
      <c r="T502" s="31">
        <f>VLOOKUP(S502,'75'!$AI$12:$AJ$17,2,FALSE)</f>
        <v>4</v>
      </c>
      <c r="AB502" s="35" t="s">
        <v>1310</v>
      </c>
      <c r="AK502" s="89" t="e">
        <f t="shared" si="67"/>
        <v>#DIV/0!</v>
      </c>
      <c r="AL502" s="89" t="e">
        <f t="shared" si="63"/>
        <v>#DIV/0!</v>
      </c>
      <c r="AM502" s="89" t="e">
        <f t="shared" si="68"/>
        <v>#DIV/0!</v>
      </c>
      <c r="AN502" s="89" t="e">
        <f t="shared" si="64"/>
        <v>#DIV/0!</v>
      </c>
      <c r="AO502" s="89" t="e">
        <f t="shared" si="65"/>
        <v>#DIV/0!</v>
      </c>
      <c r="AP502" s="75" t="e">
        <f t="shared" si="69"/>
        <v>#DIV/0!</v>
      </c>
      <c r="AQ502" s="75" t="e">
        <f t="shared" si="66"/>
        <v>#DIV/0!</v>
      </c>
    </row>
    <row r="503" spans="5:43" hidden="1">
      <c r="E503" s="30">
        <v>80</v>
      </c>
      <c r="F503" s="30">
        <v>4</v>
      </c>
      <c r="G503" s="91" t="str">
        <f t="shared" si="62"/>
        <v>80-4</v>
      </c>
      <c r="H503" s="2">
        <v>82</v>
      </c>
      <c r="I503" s="2">
        <v>88</v>
      </c>
      <c r="J503" s="92" t="str">
        <f>IF(((VLOOKUP($G503,Depth_Lookup!$A$3:$J$561,9,FALSE))-(I503/100))&gt;=0,"Good","Too Long")</f>
        <v>Good</v>
      </c>
      <c r="K503" s="93">
        <f>(VLOOKUP($G503,Depth_Lookup!$A$3:$J$561,10,FALSE))+(H503/100)</f>
        <v>170.39</v>
      </c>
      <c r="L503" s="93">
        <f>(VLOOKUP($G503,Depth_Lookup!$A$3:$J$561,10,FALSE))+(I503/100)</f>
        <v>170.45</v>
      </c>
      <c r="M503" s="34" t="s">
        <v>242</v>
      </c>
      <c r="Q503" s="31" t="e">
        <f>VLOOKUP(P503,'75'!$AT$3:$AU$5,2,FALSE)</f>
        <v>#N/A</v>
      </c>
      <c r="R503" s="30">
        <v>0.1</v>
      </c>
      <c r="S503" s="30" t="s">
        <v>158</v>
      </c>
      <c r="T503" s="31">
        <f>VLOOKUP(S503,'75'!$AI$12:$AJ$17,2,FALSE)</f>
        <v>1</v>
      </c>
      <c r="AK503" s="89" t="e">
        <f t="shared" si="67"/>
        <v>#DIV/0!</v>
      </c>
      <c r="AL503" s="89" t="e">
        <f t="shared" si="63"/>
        <v>#DIV/0!</v>
      </c>
      <c r="AM503" s="89" t="e">
        <f t="shared" si="68"/>
        <v>#DIV/0!</v>
      </c>
      <c r="AN503" s="89" t="e">
        <f t="shared" si="64"/>
        <v>#DIV/0!</v>
      </c>
      <c r="AO503" s="89" t="e">
        <f t="shared" si="65"/>
        <v>#DIV/0!</v>
      </c>
      <c r="AP503" s="75" t="e">
        <f t="shared" si="69"/>
        <v>#DIV/0!</v>
      </c>
      <c r="AQ503" s="75" t="e">
        <f t="shared" si="66"/>
        <v>#DIV/0!</v>
      </c>
    </row>
    <row r="504" spans="5:43">
      <c r="E504" s="30">
        <v>80</v>
      </c>
      <c r="F504" s="30">
        <v>4</v>
      </c>
      <c r="G504" s="91" t="str">
        <f t="shared" si="62"/>
        <v>80-4</v>
      </c>
      <c r="H504" s="2">
        <v>88</v>
      </c>
      <c r="I504" s="2">
        <v>95</v>
      </c>
      <c r="J504" s="92" t="str">
        <f>IF(((VLOOKUP($G504,Depth_Lookup!$A$3:$J$561,9,FALSE))-(I504/100))&gt;=0,"Good","Too Long")</f>
        <v>Good</v>
      </c>
      <c r="K504" s="93">
        <f>(VLOOKUP($G504,Depth_Lookup!$A$3:$J$561,10,FALSE))+(H504/100)</f>
        <v>170.45</v>
      </c>
      <c r="L504" s="93">
        <f>(VLOOKUP($G504,Depth_Lookup!$A$3:$J$561,10,FALSE))+(I504/100)</f>
        <v>170.51999999999998</v>
      </c>
      <c r="M504" s="34" t="s">
        <v>242</v>
      </c>
      <c r="Q504" s="31" t="e">
        <f>VLOOKUP(P504,'75'!$AT$3:$AU$5,2,FALSE)</f>
        <v>#N/A</v>
      </c>
      <c r="R504" s="30">
        <v>7</v>
      </c>
      <c r="S504" s="30" t="s">
        <v>259</v>
      </c>
      <c r="T504" s="31">
        <f>VLOOKUP(S504,'75'!$AI$12:$AJ$17,2,FALSE)</f>
        <v>4</v>
      </c>
      <c r="AB504" s="35" t="s">
        <v>1310</v>
      </c>
      <c r="AK504" s="89" t="e">
        <f t="shared" si="67"/>
        <v>#DIV/0!</v>
      </c>
      <c r="AL504" s="89" t="e">
        <f t="shared" si="63"/>
        <v>#DIV/0!</v>
      </c>
      <c r="AM504" s="89" t="e">
        <f t="shared" si="68"/>
        <v>#DIV/0!</v>
      </c>
      <c r="AN504" s="89" t="e">
        <f t="shared" si="64"/>
        <v>#DIV/0!</v>
      </c>
      <c r="AO504" s="89" t="e">
        <f t="shared" si="65"/>
        <v>#DIV/0!</v>
      </c>
      <c r="AP504" s="75" t="e">
        <f t="shared" si="69"/>
        <v>#DIV/0!</v>
      </c>
      <c r="AQ504" s="75" t="e">
        <f t="shared" si="66"/>
        <v>#DIV/0!</v>
      </c>
    </row>
    <row r="505" spans="5:43" hidden="1">
      <c r="E505" s="30">
        <v>81</v>
      </c>
      <c r="F505" s="30">
        <v>1</v>
      </c>
      <c r="G505" s="91" t="str">
        <f t="shared" si="62"/>
        <v>81-1</v>
      </c>
      <c r="H505" s="2">
        <v>7</v>
      </c>
      <c r="I505" s="2">
        <v>9</v>
      </c>
      <c r="J505" s="92" t="str">
        <f>IF(((VLOOKUP($G505,Depth_Lookup!$A$3:$J$561,9,FALSE))-(I505/100))&gt;=0,"Good","Too Long")</f>
        <v>Good</v>
      </c>
      <c r="K505" s="93">
        <f>(VLOOKUP($G505,Depth_Lookup!$A$3:$J$561,10,FALSE))+(H505/100)</f>
        <v>170.67</v>
      </c>
      <c r="L505" s="93">
        <f>(VLOOKUP($G505,Depth_Lookup!$A$3:$J$561,10,FALSE))+(I505/100)</f>
        <v>170.69</v>
      </c>
      <c r="M505" s="34" t="s">
        <v>246</v>
      </c>
      <c r="Q505" s="31" t="e">
        <f>VLOOKUP(P505,'75'!$AT$3:$AU$5,2,FALSE)</f>
        <v>#N/A</v>
      </c>
      <c r="R505" s="30">
        <v>0.1</v>
      </c>
      <c r="S505" s="30" t="s">
        <v>158</v>
      </c>
      <c r="T505" s="31">
        <f>VLOOKUP(S505,'75'!$AI$12:$AJ$17,2,FALSE)</f>
        <v>1</v>
      </c>
      <c r="AB505" s="35" t="s">
        <v>1219</v>
      </c>
      <c r="AG505" s="30">
        <v>26</v>
      </c>
      <c r="AH505" s="30">
        <v>270</v>
      </c>
      <c r="AI505" s="30">
        <v>5</v>
      </c>
      <c r="AJ505" s="30">
        <v>180</v>
      </c>
      <c r="AK505" s="89">
        <f t="shared" si="67"/>
        <v>79.830530524241567</v>
      </c>
      <c r="AL505" s="89">
        <f t="shared" si="63"/>
        <v>79.830530524241567</v>
      </c>
      <c r="AM505" s="89">
        <f t="shared" si="68"/>
        <v>63.640791198875554</v>
      </c>
      <c r="AN505" s="89">
        <f t="shared" si="64"/>
        <v>169.83053052424157</v>
      </c>
      <c r="AO505" s="89">
        <f t="shared" si="65"/>
        <v>26.359208801124446</v>
      </c>
      <c r="AP505" s="75">
        <f t="shared" si="69"/>
        <v>259.83053052424157</v>
      </c>
      <c r="AQ505" s="75">
        <f t="shared" si="66"/>
        <v>26.359208801124446</v>
      </c>
    </row>
    <row r="506" spans="5:43">
      <c r="E506" s="30">
        <v>81</v>
      </c>
      <c r="F506" s="30">
        <v>1</v>
      </c>
      <c r="G506" s="91" t="str">
        <f t="shared" si="62"/>
        <v>81-1</v>
      </c>
      <c r="H506" s="2">
        <v>26</v>
      </c>
      <c r="I506" s="2">
        <v>85</v>
      </c>
      <c r="J506" s="92" t="str">
        <f>IF(((VLOOKUP($G506,Depth_Lookup!$A$3:$J$561,9,FALSE))-(I506/100))&gt;=0,"Good","Too Long")</f>
        <v>Good</v>
      </c>
      <c r="K506" s="93">
        <f>(VLOOKUP($G506,Depth_Lookup!$A$3:$J$561,10,FALSE))+(H506/100)</f>
        <v>170.85999999999999</v>
      </c>
      <c r="L506" s="93">
        <f>(VLOOKUP($G506,Depth_Lookup!$A$3:$J$561,10,FALSE))+(I506/100)</f>
        <v>171.45</v>
      </c>
      <c r="M506" s="34" t="s">
        <v>242</v>
      </c>
      <c r="Q506" s="31" t="e">
        <f>VLOOKUP(P506,'75'!$AT$3:$AU$5,2,FALSE)</f>
        <v>#N/A</v>
      </c>
      <c r="R506" s="30">
        <v>3</v>
      </c>
      <c r="S506" s="30" t="s">
        <v>258</v>
      </c>
      <c r="T506" s="31">
        <f>VLOOKUP(S506,'75'!$AI$12:$AJ$17,2,FALSE)</f>
        <v>3</v>
      </c>
      <c r="AB506" s="35" t="s">
        <v>1311</v>
      </c>
      <c r="AK506" s="89" t="e">
        <f t="shared" si="67"/>
        <v>#DIV/0!</v>
      </c>
      <c r="AL506" s="89" t="e">
        <f t="shared" si="63"/>
        <v>#DIV/0!</v>
      </c>
      <c r="AM506" s="89" t="e">
        <f t="shared" si="68"/>
        <v>#DIV/0!</v>
      </c>
      <c r="AN506" s="89" t="e">
        <f t="shared" si="64"/>
        <v>#DIV/0!</v>
      </c>
      <c r="AO506" s="89" t="e">
        <f t="shared" si="65"/>
        <v>#DIV/0!</v>
      </c>
      <c r="AP506" s="75" t="e">
        <f t="shared" si="69"/>
        <v>#DIV/0!</v>
      </c>
      <c r="AQ506" s="75" t="e">
        <f t="shared" si="66"/>
        <v>#DIV/0!</v>
      </c>
    </row>
    <row r="507" spans="5:43" hidden="1">
      <c r="E507" s="30">
        <v>81</v>
      </c>
      <c r="F507" s="30">
        <v>2</v>
      </c>
      <c r="G507" s="91" t="str">
        <f t="shared" si="62"/>
        <v>81-2</v>
      </c>
      <c r="H507" s="2">
        <v>1</v>
      </c>
      <c r="I507" s="2">
        <v>28</v>
      </c>
      <c r="J507" s="92" t="str">
        <f>IF(((VLOOKUP($G507,Depth_Lookup!$A$3:$J$561,9,FALSE))-(I507/100))&gt;=0,"Good","Too Long")</f>
        <v>Good</v>
      </c>
      <c r="K507" s="93">
        <f>(VLOOKUP($G507,Depth_Lookup!$A$3:$J$561,10,FALSE))+(H507/100)</f>
        <v>171.45999999999998</v>
      </c>
      <c r="L507" s="93">
        <f>(VLOOKUP($G507,Depth_Lookup!$A$3:$J$561,10,FALSE))+(I507/100)</f>
        <v>171.73</v>
      </c>
      <c r="M507" s="34" t="s">
        <v>242</v>
      </c>
      <c r="Q507" s="31" t="e">
        <f>VLOOKUP(P507,'75'!$AT$3:$AU$5,2,FALSE)</f>
        <v>#N/A</v>
      </c>
      <c r="R507" s="30">
        <v>4</v>
      </c>
      <c r="S507" s="30" t="s">
        <v>159</v>
      </c>
      <c r="T507" s="31">
        <f>VLOOKUP(S507,'75'!$AI$12:$AJ$17,2,FALSE)</f>
        <v>2</v>
      </c>
      <c r="AB507" s="35" t="s">
        <v>1312</v>
      </c>
      <c r="AK507" s="89" t="e">
        <f t="shared" si="67"/>
        <v>#DIV/0!</v>
      </c>
      <c r="AL507" s="89" t="e">
        <f t="shared" si="63"/>
        <v>#DIV/0!</v>
      </c>
      <c r="AM507" s="89" t="e">
        <f t="shared" si="68"/>
        <v>#DIV/0!</v>
      </c>
      <c r="AN507" s="89" t="e">
        <f t="shared" si="64"/>
        <v>#DIV/0!</v>
      </c>
      <c r="AO507" s="89" t="e">
        <f t="shared" si="65"/>
        <v>#DIV/0!</v>
      </c>
      <c r="AP507" s="75" t="e">
        <f t="shared" si="69"/>
        <v>#DIV/0!</v>
      </c>
      <c r="AQ507" s="75" t="e">
        <f t="shared" si="66"/>
        <v>#DIV/0!</v>
      </c>
    </row>
    <row r="508" spans="5:43">
      <c r="E508" s="30">
        <v>81</v>
      </c>
      <c r="F508" s="30">
        <v>2</v>
      </c>
      <c r="G508" s="91" t="str">
        <f t="shared" si="62"/>
        <v>81-2</v>
      </c>
      <c r="H508" s="2">
        <v>28</v>
      </c>
      <c r="I508" s="2">
        <v>62</v>
      </c>
      <c r="J508" s="92" t="str">
        <f>IF(((VLOOKUP($G508,Depth_Lookup!$A$3:$J$561,9,FALSE))-(I508/100))&gt;=0,"Good","Too Long")</f>
        <v>Good</v>
      </c>
      <c r="K508" s="93">
        <f>(VLOOKUP($G508,Depth_Lookup!$A$3:$J$561,10,FALSE))+(H508/100)</f>
        <v>171.73</v>
      </c>
      <c r="L508" s="93">
        <f>(VLOOKUP($G508,Depth_Lookup!$A$3:$J$561,10,FALSE))+(I508/100)</f>
        <v>172.07</v>
      </c>
      <c r="M508" s="34" t="s">
        <v>242</v>
      </c>
      <c r="Q508" s="31" t="e">
        <f>VLOOKUP(P508,'75'!$AT$3:$AU$5,2,FALSE)</f>
        <v>#N/A</v>
      </c>
      <c r="R508" s="30">
        <v>4</v>
      </c>
      <c r="S508" s="30" t="s">
        <v>258</v>
      </c>
      <c r="T508" s="31">
        <f>VLOOKUP(S508,'75'!$AI$12:$AJ$17,2,FALSE)</f>
        <v>3</v>
      </c>
      <c r="AB508" s="35" t="s">
        <v>1313</v>
      </c>
      <c r="AG508" s="30">
        <v>66</v>
      </c>
      <c r="AH508" s="30">
        <v>90</v>
      </c>
      <c r="AI508" s="30">
        <v>0.01</v>
      </c>
      <c r="AJ508" s="30">
        <v>20</v>
      </c>
      <c r="AK508" s="89">
        <f t="shared" si="67"/>
        <v>-70.004183892333401</v>
      </c>
      <c r="AL508" s="89">
        <f t="shared" si="63"/>
        <v>289.9958161076666</v>
      </c>
      <c r="AM508" s="89">
        <f t="shared" si="68"/>
        <v>22.703909094018744</v>
      </c>
      <c r="AN508" s="89">
        <f t="shared" si="64"/>
        <v>19.995816107666599</v>
      </c>
      <c r="AO508" s="89">
        <f t="shared" si="65"/>
        <v>67.296090905981259</v>
      </c>
      <c r="AP508" s="75">
        <f t="shared" si="69"/>
        <v>109.9958161076666</v>
      </c>
      <c r="AQ508" s="75">
        <f t="shared" si="66"/>
        <v>67.296090905981259</v>
      </c>
    </row>
    <row r="509" spans="5:43" hidden="1">
      <c r="E509" s="30">
        <v>81</v>
      </c>
      <c r="F509" s="30">
        <v>3</v>
      </c>
      <c r="G509" s="91" t="str">
        <f t="shared" si="62"/>
        <v>81-3</v>
      </c>
      <c r="H509" s="2">
        <v>13</v>
      </c>
      <c r="I509" s="2">
        <v>14</v>
      </c>
      <c r="J509" s="92" t="str">
        <f>IF(((VLOOKUP($G509,Depth_Lookup!$A$3:$J$561,9,FALSE))-(I509/100))&gt;=0,"Good","Too Long")</f>
        <v>Good</v>
      </c>
      <c r="K509" s="93">
        <f>(VLOOKUP($G509,Depth_Lookup!$A$3:$J$561,10,FALSE))+(H509/100)</f>
        <v>172.45499999999998</v>
      </c>
      <c r="L509" s="93">
        <f>(VLOOKUP($G509,Depth_Lookup!$A$3:$J$561,10,FALSE))+(I509/100)</f>
        <v>172.46499999999997</v>
      </c>
      <c r="M509" s="34" t="s">
        <v>246</v>
      </c>
      <c r="Q509" s="31" t="e">
        <f>VLOOKUP(P509,'75'!$AT$3:$AU$5,2,FALSE)</f>
        <v>#N/A</v>
      </c>
      <c r="R509" s="30">
        <v>0.1</v>
      </c>
      <c r="S509" s="30" t="s">
        <v>158</v>
      </c>
      <c r="T509" s="31">
        <f>VLOOKUP(S509,'75'!$AI$12:$AJ$17,2,FALSE)</f>
        <v>1</v>
      </c>
      <c r="AB509" s="35" t="s">
        <v>1219</v>
      </c>
      <c r="AG509" s="30">
        <v>10</v>
      </c>
      <c r="AH509" s="30">
        <v>270</v>
      </c>
      <c r="AI509" s="30">
        <v>15</v>
      </c>
      <c r="AJ509" s="30">
        <v>0</v>
      </c>
      <c r="AK509" s="89">
        <f t="shared" si="67"/>
        <v>146.65263460982806</v>
      </c>
      <c r="AL509" s="89">
        <f t="shared" si="63"/>
        <v>146.65263460982806</v>
      </c>
      <c r="AM509" s="89">
        <f t="shared" si="68"/>
        <v>72.215756423426512</v>
      </c>
      <c r="AN509" s="89">
        <f t="shared" si="64"/>
        <v>236.65263460982806</v>
      </c>
      <c r="AO509" s="89">
        <f t="shared" si="65"/>
        <v>17.784243576573488</v>
      </c>
      <c r="AP509" s="75">
        <f t="shared" si="69"/>
        <v>326.65263460982806</v>
      </c>
      <c r="AQ509" s="75">
        <f t="shared" si="66"/>
        <v>17.784243576573488</v>
      </c>
    </row>
    <row r="510" spans="5:43" hidden="1">
      <c r="E510" s="30">
        <v>81</v>
      </c>
      <c r="F510" s="30">
        <v>3</v>
      </c>
      <c r="G510" s="91" t="str">
        <f t="shared" si="62"/>
        <v>81-3</v>
      </c>
      <c r="H510" s="2">
        <v>21</v>
      </c>
      <c r="I510" s="2">
        <v>22</v>
      </c>
      <c r="J510" s="92" t="str">
        <f>IF(((VLOOKUP($G510,Depth_Lookup!$A$3:$J$561,9,FALSE))-(I510/100))&gt;=0,"Good","Too Long")</f>
        <v>Good</v>
      </c>
      <c r="K510" s="93">
        <f>(VLOOKUP($G510,Depth_Lookup!$A$3:$J$561,10,FALSE))+(H510/100)</f>
        <v>172.535</v>
      </c>
      <c r="L510" s="93">
        <f>(VLOOKUP($G510,Depth_Lookup!$A$3:$J$561,10,FALSE))+(I510/100)</f>
        <v>172.54499999999999</v>
      </c>
      <c r="M510" s="34" t="s">
        <v>246</v>
      </c>
      <c r="Q510" s="31" t="e">
        <f>VLOOKUP(P510,'75'!$AT$3:$AU$5,2,FALSE)</f>
        <v>#N/A</v>
      </c>
      <c r="R510" s="30">
        <v>0.1</v>
      </c>
      <c r="S510" s="30" t="s">
        <v>158</v>
      </c>
      <c r="T510" s="31">
        <f>VLOOKUP(S510,'75'!$AI$12:$AJ$17,2,FALSE)</f>
        <v>1</v>
      </c>
      <c r="AB510" s="35" t="s">
        <v>1243</v>
      </c>
      <c r="AG510" s="30">
        <v>10</v>
      </c>
      <c r="AH510" s="30">
        <v>270</v>
      </c>
      <c r="AI510" s="30">
        <v>15</v>
      </c>
      <c r="AJ510" s="30">
        <v>0</v>
      </c>
      <c r="AK510" s="89">
        <f t="shared" si="67"/>
        <v>146.65263460982806</v>
      </c>
      <c r="AL510" s="89">
        <f t="shared" si="63"/>
        <v>146.65263460982806</v>
      </c>
      <c r="AM510" s="89">
        <f t="shared" si="68"/>
        <v>72.215756423426512</v>
      </c>
      <c r="AN510" s="89">
        <f t="shared" si="64"/>
        <v>236.65263460982806</v>
      </c>
      <c r="AO510" s="89">
        <f t="shared" si="65"/>
        <v>17.784243576573488</v>
      </c>
      <c r="AP510" s="75">
        <f t="shared" si="69"/>
        <v>326.65263460982806</v>
      </c>
      <c r="AQ510" s="75">
        <f t="shared" si="66"/>
        <v>17.784243576573488</v>
      </c>
    </row>
    <row r="511" spans="5:43">
      <c r="E511" s="30">
        <v>81</v>
      </c>
      <c r="F511" s="30">
        <v>3</v>
      </c>
      <c r="G511" s="91" t="str">
        <f t="shared" si="62"/>
        <v>81-3</v>
      </c>
      <c r="H511" s="2">
        <v>24</v>
      </c>
      <c r="I511" s="2">
        <v>28</v>
      </c>
      <c r="J511" s="92" t="str">
        <f>IF(((VLOOKUP($G511,Depth_Lookup!$A$3:$J$561,9,FALSE))-(I511/100))&gt;=0,"Good","Too Long")</f>
        <v>Good</v>
      </c>
      <c r="K511" s="93">
        <f>(VLOOKUP($G511,Depth_Lookup!$A$3:$J$561,10,FALSE))+(H511/100)</f>
        <v>172.565</v>
      </c>
      <c r="L511" s="93">
        <f>(VLOOKUP($G511,Depth_Lookup!$A$3:$J$561,10,FALSE))+(I511/100)</f>
        <v>172.60499999999999</v>
      </c>
      <c r="M511" s="34" t="s">
        <v>242</v>
      </c>
      <c r="O511" s="30" t="s">
        <v>153</v>
      </c>
      <c r="P511" s="30" t="s">
        <v>203</v>
      </c>
      <c r="Q511" s="31">
        <f>VLOOKUP(P511,'75'!$AT$3:$AU$5,2,FALSE)</f>
        <v>2</v>
      </c>
      <c r="R511" s="30">
        <v>2</v>
      </c>
      <c r="S511" s="30" t="s">
        <v>258</v>
      </c>
      <c r="T511" s="31">
        <f>VLOOKUP(S511,'75'!$AI$12:$AJ$17,2,FALSE)</f>
        <v>3</v>
      </c>
      <c r="AB511" s="35" t="s">
        <v>1314</v>
      </c>
      <c r="AG511" s="30">
        <v>10</v>
      </c>
      <c r="AH511" s="30">
        <v>270</v>
      </c>
      <c r="AI511" s="30">
        <v>15</v>
      </c>
      <c r="AJ511" s="30">
        <v>0</v>
      </c>
      <c r="AK511" s="89">
        <f t="shared" si="67"/>
        <v>146.65263460982806</v>
      </c>
      <c r="AL511" s="89">
        <f t="shared" si="63"/>
        <v>146.65263460982806</v>
      </c>
      <c r="AM511" s="89">
        <f t="shared" si="68"/>
        <v>72.215756423426512</v>
      </c>
      <c r="AN511" s="89">
        <f t="shared" si="64"/>
        <v>236.65263460982806</v>
      </c>
      <c r="AO511" s="89">
        <f t="shared" si="65"/>
        <v>17.784243576573488</v>
      </c>
      <c r="AP511" s="75">
        <f t="shared" si="69"/>
        <v>326.65263460982806</v>
      </c>
      <c r="AQ511" s="75">
        <f t="shared" si="66"/>
        <v>17.784243576573488</v>
      </c>
    </row>
    <row r="512" spans="5:43">
      <c r="E512" s="30">
        <v>81</v>
      </c>
      <c r="F512" s="30">
        <v>3</v>
      </c>
      <c r="G512" s="91" t="str">
        <f t="shared" si="62"/>
        <v>81-3</v>
      </c>
      <c r="H512" s="2">
        <v>29</v>
      </c>
      <c r="I512" s="2">
        <v>44</v>
      </c>
      <c r="J512" s="92" t="str">
        <f>IF(((VLOOKUP($G512,Depth_Lookup!$A$3:$J$561,9,FALSE))-(I512/100))&gt;=0,"Good","Too Long")</f>
        <v>Good</v>
      </c>
      <c r="K512" s="93">
        <f>(VLOOKUP($G512,Depth_Lookup!$A$3:$J$561,10,FALSE))+(H512/100)</f>
        <v>172.61499999999998</v>
      </c>
      <c r="L512" s="93">
        <f>(VLOOKUP($G512,Depth_Lookup!$A$3:$J$561,10,FALSE))+(I512/100)</f>
        <v>172.76499999999999</v>
      </c>
      <c r="M512" s="34" t="s">
        <v>242</v>
      </c>
      <c r="O512" s="30" t="s">
        <v>153</v>
      </c>
      <c r="P512" s="30" t="s">
        <v>203</v>
      </c>
      <c r="Q512" s="31">
        <f>VLOOKUP(P512,'75'!$AT$3:$AU$5,2,FALSE)</f>
        <v>2</v>
      </c>
      <c r="R512" s="30">
        <v>5</v>
      </c>
      <c r="S512" s="30" t="s">
        <v>258</v>
      </c>
      <c r="T512" s="31">
        <f>VLOOKUP(S512,'75'!$AI$12:$AJ$17,2,FALSE)</f>
        <v>3</v>
      </c>
      <c r="AB512" s="35" t="s">
        <v>1314</v>
      </c>
      <c r="AG512" s="30">
        <v>66</v>
      </c>
      <c r="AH512" s="30">
        <v>90</v>
      </c>
      <c r="AI512" s="30">
        <v>0</v>
      </c>
      <c r="AJ512" s="30">
        <v>0</v>
      </c>
      <c r="AK512" s="89">
        <f t="shared" si="67"/>
        <v>-90</v>
      </c>
      <c r="AL512" s="89">
        <f t="shared" si="63"/>
        <v>270</v>
      </c>
      <c r="AM512" s="89">
        <f t="shared" si="68"/>
        <v>24</v>
      </c>
      <c r="AN512" s="89">
        <f t="shared" si="64"/>
        <v>360</v>
      </c>
      <c r="AO512" s="89">
        <f t="shared" si="65"/>
        <v>66</v>
      </c>
      <c r="AP512" s="75">
        <f t="shared" si="69"/>
        <v>90</v>
      </c>
      <c r="AQ512" s="75">
        <f t="shared" si="66"/>
        <v>66</v>
      </c>
    </row>
    <row r="513" spans="5:43" hidden="1">
      <c r="E513" s="30">
        <v>81</v>
      </c>
      <c r="F513" s="30">
        <v>4</v>
      </c>
      <c r="G513" s="91" t="str">
        <f t="shared" si="62"/>
        <v>81-4</v>
      </c>
      <c r="H513" s="2">
        <v>10</v>
      </c>
      <c r="I513" s="2">
        <v>14</v>
      </c>
      <c r="J513" s="92" t="str">
        <f>IF(((VLOOKUP($G513,Depth_Lookup!$A$3:$J$561,9,FALSE))-(I513/100))&gt;=0,"Good","Too Long")</f>
        <v>Good</v>
      </c>
      <c r="K513" s="93">
        <f>(VLOOKUP($G513,Depth_Lookup!$A$3:$J$561,10,FALSE))+(H513/100)</f>
        <v>173.10999999999999</v>
      </c>
      <c r="L513" s="93">
        <f>(VLOOKUP($G513,Depth_Lookup!$A$3:$J$561,10,FALSE))+(I513/100)</f>
        <v>173.14999999999998</v>
      </c>
      <c r="M513" s="34" t="s">
        <v>246</v>
      </c>
      <c r="Q513" s="31" t="e">
        <f>VLOOKUP(P513,'75'!$AT$3:$AU$5,2,FALSE)</f>
        <v>#N/A</v>
      </c>
      <c r="R513" s="30">
        <v>0.1</v>
      </c>
      <c r="S513" s="30" t="s">
        <v>158</v>
      </c>
      <c r="T513" s="31">
        <f>VLOOKUP(S513,'75'!$AI$12:$AJ$17,2,FALSE)</f>
        <v>1</v>
      </c>
      <c r="AB513" s="35" t="s">
        <v>1219</v>
      </c>
      <c r="AG513" s="30">
        <v>25</v>
      </c>
      <c r="AH513" s="30">
        <v>90</v>
      </c>
      <c r="AI513" s="30">
        <v>40</v>
      </c>
      <c r="AJ513" s="30">
        <v>0</v>
      </c>
      <c r="AK513" s="89">
        <f t="shared" si="67"/>
        <v>-150.93802906795494</v>
      </c>
      <c r="AL513" s="89">
        <f t="shared" si="63"/>
        <v>209.06197093204506</v>
      </c>
      <c r="AM513" s="89">
        <f t="shared" si="68"/>
        <v>46.170210546330402</v>
      </c>
      <c r="AN513" s="89">
        <f t="shared" si="64"/>
        <v>299.06197093204503</v>
      </c>
      <c r="AO513" s="89">
        <f t="shared" si="65"/>
        <v>43.829789453669598</v>
      </c>
      <c r="AP513" s="75">
        <f t="shared" si="69"/>
        <v>29.061970932045057</v>
      </c>
      <c r="AQ513" s="75">
        <f t="shared" si="66"/>
        <v>43.829789453669598</v>
      </c>
    </row>
    <row r="514" spans="5:43" hidden="1">
      <c r="E514" s="30">
        <v>81</v>
      </c>
      <c r="F514" s="30">
        <v>4</v>
      </c>
      <c r="G514" s="91" t="str">
        <f t="shared" si="62"/>
        <v>81-4</v>
      </c>
      <c r="H514" s="2">
        <v>45</v>
      </c>
      <c r="I514" s="2">
        <v>46</v>
      </c>
      <c r="J514" s="92" t="str">
        <f>IF(((VLOOKUP($G514,Depth_Lookup!$A$3:$J$561,9,FALSE))-(I514/100))&gt;=0,"Good","Too Long")</f>
        <v>Good</v>
      </c>
      <c r="K514" s="93">
        <f>(VLOOKUP($G514,Depth_Lookup!$A$3:$J$561,10,FALSE))+(H514/100)</f>
        <v>173.45999999999998</v>
      </c>
      <c r="L514" s="93">
        <f>(VLOOKUP($G514,Depth_Lookup!$A$3:$J$561,10,FALSE))+(I514/100)</f>
        <v>173.47</v>
      </c>
      <c r="M514" s="34" t="s">
        <v>241</v>
      </c>
      <c r="Q514" s="31" t="e">
        <f>VLOOKUP(P514,'75'!$AT$3:$AU$5,2,FALSE)</f>
        <v>#N/A</v>
      </c>
      <c r="R514" s="30">
        <v>0.1</v>
      </c>
      <c r="S514" s="30" t="s">
        <v>158</v>
      </c>
      <c r="T514" s="31">
        <f>VLOOKUP(S514,'75'!$AI$12:$AJ$17,2,FALSE)</f>
        <v>1</v>
      </c>
      <c r="Y514" s="30" t="s">
        <v>1166</v>
      </c>
      <c r="AB514" s="35" t="s">
        <v>1185</v>
      </c>
      <c r="AE514" s="30">
        <v>310</v>
      </c>
      <c r="AF514" s="30">
        <v>10</v>
      </c>
      <c r="AG514" s="30">
        <v>10</v>
      </c>
      <c r="AH514" s="30">
        <v>90</v>
      </c>
      <c r="AI514" s="30">
        <v>22</v>
      </c>
      <c r="AJ514" s="30">
        <v>0</v>
      </c>
      <c r="AK514" s="89">
        <f t="shared" si="67"/>
        <v>-156.4223600148965</v>
      </c>
      <c r="AL514" s="89">
        <f t="shared" si="63"/>
        <v>203.5776399851035</v>
      </c>
      <c r="AM514" s="89">
        <f t="shared" si="68"/>
        <v>66.210822194393387</v>
      </c>
      <c r="AN514" s="89">
        <f t="shared" si="64"/>
        <v>293.57763998510347</v>
      </c>
      <c r="AO514" s="89">
        <f t="shared" si="65"/>
        <v>23.789177805606613</v>
      </c>
      <c r="AP514" s="75">
        <f t="shared" si="69"/>
        <v>23.577639985103502</v>
      </c>
      <c r="AQ514" s="75">
        <f t="shared" si="66"/>
        <v>23.789177805606613</v>
      </c>
    </row>
    <row r="515" spans="5:43" hidden="1">
      <c r="E515" s="30">
        <v>81</v>
      </c>
      <c r="F515" s="30">
        <v>4</v>
      </c>
      <c r="G515" s="91" t="str">
        <f t="shared" si="62"/>
        <v>81-4</v>
      </c>
      <c r="H515" s="2">
        <v>53</v>
      </c>
      <c r="I515" s="2">
        <v>54</v>
      </c>
      <c r="J515" s="92" t="str">
        <f>IF(((VLOOKUP($G515,Depth_Lookup!$A$3:$J$561,9,FALSE))-(I515/100))&gt;=0,"Good","Too Long")</f>
        <v>Good</v>
      </c>
      <c r="K515" s="93">
        <f>(VLOOKUP($G515,Depth_Lookup!$A$3:$J$561,10,FALSE))+(H515/100)</f>
        <v>173.54</v>
      </c>
      <c r="L515" s="93">
        <f>(VLOOKUP($G515,Depth_Lookup!$A$3:$J$561,10,FALSE))+(I515/100)</f>
        <v>173.54999999999998</v>
      </c>
      <c r="M515" s="34" t="s">
        <v>241</v>
      </c>
      <c r="Q515" s="31" t="e">
        <f>VLOOKUP(P515,'75'!$AT$3:$AU$5,2,FALSE)</f>
        <v>#N/A</v>
      </c>
      <c r="R515" s="30">
        <v>0.1</v>
      </c>
      <c r="S515" s="30" t="s">
        <v>158</v>
      </c>
      <c r="T515" s="31">
        <f>VLOOKUP(S515,'75'!$AI$12:$AJ$17,2,FALSE)</f>
        <v>1</v>
      </c>
      <c r="Y515" s="30" t="s">
        <v>1166</v>
      </c>
      <c r="AB515" s="35" t="s">
        <v>1185</v>
      </c>
      <c r="AE515" s="30">
        <v>346</v>
      </c>
      <c r="AF515" s="30">
        <v>37</v>
      </c>
      <c r="AG515" s="30">
        <v>10</v>
      </c>
      <c r="AH515" s="30">
        <v>270</v>
      </c>
      <c r="AI515" s="30">
        <v>36</v>
      </c>
      <c r="AJ515" s="30">
        <v>0</v>
      </c>
      <c r="AK515" s="89">
        <f t="shared" si="67"/>
        <v>166.35844758106032</v>
      </c>
      <c r="AL515" s="89">
        <f t="shared" si="63"/>
        <v>166.35844758106032</v>
      </c>
      <c r="AM515" s="89">
        <f t="shared" si="68"/>
        <v>53.216993645245481</v>
      </c>
      <c r="AN515" s="89">
        <f t="shared" si="64"/>
        <v>256.35844758106032</v>
      </c>
      <c r="AO515" s="89">
        <f t="shared" si="65"/>
        <v>36.783006354754519</v>
      </c>
      <c r="AP515" s="75">
        <f t="shared" si="69"/>
        <v>346.35844758106032</v>
      </c>
      <c r="AQ515" s="75">
        <f t="shared" si="66"/>
        <v>36.783006354754519</v>
      </c>
    </row>
    <row r="516" spans="5:43" hidden="1">
      <c r="E516" s="30">
        <v>82</v>
      </c>
      <c r="F516" s="30">
        <v>1</v>
      </c>
      <c r="G516" s="91" t="str">
        <f t="shared" ref="G516:G579" si="70">E516&amp;"-"&amp;F516</f>
        <v>82-1</v>
      </c>
      <c r="H516" s="2">
        <v>0</v>
      </c>
      <c r="I516" s="2">
        <v>50</v>
      </c>
      <c r="J516" s="92" t="str">
        <f>IF(((VLOOKUP($G516,Depth_Lookup!$A$3:$J$561,9,FALSE))-(I516/100))&gt;=0,"Good","Too Long")</f>
        <v>Good</v>
      </c>
      <c r="K516" s="93">
        <f>(VLOOKUP($G516,Depth_Lookup!$A$3:$J$561,10,FALSE))+(H516/100)</f>
        <v>173.6</v>
      </c>
      <c r="L516" s="93">
        <f>(VLOOKUP($G516,Depth_Lookup!$A$3:$J$561,10,FALSE))+(I516/100)</f>
        <v>174.1</v>
      </c>
      <c r="M516" s="34" t="s">
        <v>242</v>
      </c>
      <c r="Q516" s="31" t="e">
        <f>VLOOKUP(P516,'75'!$AT$3:$AU$5,2,FALSE)</f>
        <v>#N/A</v>
      </c>
      <c r="R516" s="30">
        <v>1</v>
      </c>
      <c r="S516" s="30" t="s">
        <v>159</v>
      </c>
      <c r="T516" s="31">
        <f>VLOOKUP(S516,'75'!$AI$12:$AJ$17,2,FALSE)</f>
        <v>2</v>
      </c>
      <c r="AB516" s="35" t="s">
        <v>1315</v>
      </c>
      <c r="AG516" s="30">
        <v>72</v>
      </c>
      <c r="AH516" s="30">
        <v>270</v>
      </c>
      <c r="AI516" s="30">
        <v>64</v>
      </c>
      <c r="AJ516" s="30">
        <v>0</v>
      </c>
      <c r="AK516" s="89">
        <f t="shared" si="67"/>
        <v>123.67092167920089</v>
      </c>
      <c r="AL516" s="89">
        <f t="shared" si="63"/>
        <v>123.67092167920089</v>
      </c>
      <c r="AM516" s="89">
        <f t="shared" si="68"/>
        <v>15.131454102034818</v>
      </c>
      <c r="AN516" s="89">
        <f t="shared" si="64"/>
        <v>213.67092167920089</v>
      </c>
      <c r="AO516" s="89">
        <f t="shared" si="65"/>
        <v>74.868545897965177</v>
      </c>
      <c r="AP516" s="75">
        <f t="shared" si="69"/>
        <v>303.67092167920089</v>
      </c>
      <c r="AQ516" s="75">
        <f t="shared" si="66"/>
        <v>74.868545897965177</v>
      </c>
    </row>
    <row r="517" spans="5:43">
      <c r="E517" s="30">
        <v>82</v>
      </c>
      <c r="F517" s="30">
        <v>1</v>
      </c>
      <c r="G517" s="91" t="str">
        <f t="shared" si="70"/>
        <v>82-1</v>
      </c>
      <c r="H517" s="2">
        <v>12</v>
      </c>
      <c r="I517" s="2">
        <v>13</v>
      </c>
      <c r="J517" s="92" t="str">
        <f>IF(((VLOOKUP($G517,Depth_Lookup!$A$3:$J$561,9,FALSE))-(I517/100))&gt;=0,"Good","Too Long")</f>
        <v>Good</v>
      </c>
      <c r="K517" s="93">
        <f>(VLOOKUP($G517,Depth_Lookup!$A$3:$J$561,10,FALSE))+(H517/100)</f>
        <v>173.72</v>
      </c>
      <c r="L517" s="93">
        <f>(VLOOKUP($G517,Depth_Lookup!$A$3:$J$561,10,FALSE))+(I517/100)</f>
        <v>173.73</v>
      </c>
      <c r="M517" s="32" t="s">
        <v>241</v>
      </c>
      <c r="Q517" s="31" t="e">
        <f>VLOOKUP(P517,'75'!$AT$3:$AU$5,2,FALSE)</f>
        <v>#N/A</v>
      </c>
      <c r="T517" s="31" t="e">
        <f>VLOOKUP(S517,'75'!$AI$12:$AJ$17,2,FALSE)</f>
        <v>#N/A</v>
      </c>
      <c r="Y517" s="30" t="s">
        <v>1209</v>
      </c>
      <c r="AB517" s="35" t="s">
        <v>1185</v>
      </c>
      <c r="AE517" s="30">
        <v>336</v>
      </c>
      <c r="AF517" s="30">
        <v>28</v>
      </c>
      <c r="AG517" s="30">
        <v>12</v>
      </c>
      <c r="AH517" s="30">
        <v>270</v>
      </c>
      <c r="AI517" s="30">
        <v>26</v>
      </c>
      <c r="AJ517" s="30">
        <v>0</v>
      </c>
      <c r="AK517" s="89">
        <f t="shared" si="67"/>
        <v>156.45216127237381</v>
      </c>
      <c r="AL517" s="89">
        <f t="shared" ref="AL517:AL580" si="71">IF($AK517&gt;0,$AK517,360+$AK517)</f>
        <v>156.45216127237381</v>
      </c>
      <c r="AM517" s="89">
        <f t="shared" si="68"/>
        <v>61.985370279193162</v>
      </c>
      <c r="AN517" s="89">
        <f t="shared" ref="AN517:AN580" si="72">+IF(($AK517+90)&gt;0,$AK517+90,$AK517+450)</f>
        <v>246.45216127237381</v>
      </c>
      <c r="AO517" s="89">
        <f t="shared" ref="AO517:AO580" si="73">-$AM517+90</f>
        <v>28.014629720806838</v>
      </c>
      <c r="AP517" s="75">
        <f t="shared" si="69"/>
        <v>336.45216127237381</v>
      </c>
      <c r="AQ517" s="75">
        <f t="shared" ref="AQ517:AQ580" si="74">-$AM517+90</f>
        <v>28.014629720806838</v>
      </c>
    </row>
    <row r="518" spans="5:43" hidden="1">
      <c r="E518" s="30">
        <v>82</v>
      </c>
      <c r="F518" s="30">
        <v>2</v>
      </c>
      <c r="G518" s="91" t="str">
        <f t="shared" si="70"/>
        <v>82-2</v>
      </c>
      <c r="H518" s="2">
        <v>24</v>
      </c>
      <c r="I518" s="2">
        <v>28</v>
      </c>
      <c r="J518" s="92" t="str">
        <f>IF(((VLOOKUP($G518,Depth_Lookup!$A$3:$J$561,9,FALSE))-(I518/100))&gt;=0,"Good","Too Long")</f>
        <v>Good</v>
      </c>
      <c r="K518" s="93">
        <f>(VLOOKUP($G518,Depth_Lookup!$A$3:$J$561,10,FALSE))+(H518/100)</f>
        <v>174.69500000000002</v>
      </c>
      <c r="L518" s="93">
        <f>(VLOOKUP($G518,Depth_Lookup!$A$3:$J$561,10,FALSE))+(I518/100)</f>
        <v>174.73500000000001</v>
      </c>
      <c r="M518" s="34" t="s">
        <v>246</v>
      </c>
      <c r="Q518" s="31" t="e">
        <f>VLOOKUP(P518,'75'!$AT$3:$AU$5,2,FALSE)</f>
        <v>#N/A</v>
      </c>
      <c r="R518" s="30">
        <v>0.1</v>
      </c>
      <c r="S518" s="30" t="s">
        <v>158</v>
      </c>
      <c r="T518" s="31">
        <f>VLOOKUP(S518,'75'!$AI$12:$AJ$17,2,FALSE)</f>
        <v>1</v>
      </c>
      <c r="AB518" s="35" t="s">
        <v>1214</v>
      </c>
      <c r="AG518" s="30">
        <v>26</v>
      </c>
      <c r="AH518" s="30">
        <v>270</v>
      </c>
      <c r="AI518" s="30">
        <v>2</v>
      </c>
      <c r="AJ518" s="30">
        <v>0</v>
      </c>
      <c r="AK518" s="89">
        <f t="shared" si="67"/>
        <v>94.095285636341771</v>
      </c>
      <c r="AL518" s="89">
        <f t="shared" si="71"/>
        <v>94.095285636341771</v>
      </c>
      <c r="AM518" s="89">
        <f t="shared" si="68"/>
        <v>63.942239679384016</v>
      </c>
      <c r="AN518" s="89">
        <f t="shared" si="72"/>
        <v>184.09528563634177</v>
      </c>
      <c r="AO518" s="89">
        <f t="shared" si="73"/>
        <v>26.057760320615984</v>
      </c>
      <c r="AP518" s="75">
        <f t="shared" si="69"/>
        <v>274.09528563634177</v>
      </c>
      <c r="AQ518" s="75">
        <f t="shared" si="74"/>
        <v>26.057760320615984</v>
      </c>
    </row>
    <row r="519" spans="5:43" hidden="1">
      <c r="E519" s="30">
        <v>82</v>
      </c>
      <c r="F519" s="30">
        <v>3</v>
      </c>
      <c r="G519" s="91" t="str">
        <f t="shared" si="70"/>
        <v>82-3</v>
      </c>
      <c r="H519" s="2">
        <v>0</v>
      </c>
      <c r="I519" s="2">
        <v>5</v>
      </c>
      <c r="J519" s="92" t="str">
        <f>IF(((VLOOKUP($G519,Depth_Lookup!$A$3:$J$561,9,FALSE))-(I519/100))&gt;=0,"Good","Too Long")</f>
        <v>Good</v>
      </c>
      <c r="K519" s="93">
        <f>(VLOOKUP($G519,Depth_Lookup!$A$3:$J$561,10,FALSE))+(H519/100)</f>
        <v>175.34</v>
      </c>
      <c r="L519" s="93">
        <f>(VLOOKUP($G519,Depth_Lookup!$A$3:$J$561,10,FALSE))+(I519/100)</f>
        <v>175.39000000000001</v>
      </c>
      <c r="M519" s="34" t="s">
        <v>241</v>
      </c>
      <c r="Q519" s="31" t="e">
        <f>VLOOKUP(P519,'75'!$AT$3:$AU$5,2,FALSE)</f>
        <v>#N/A</v>
      </c>
      <c r="R519" s="30">
        <v>0.1</v>
      </c>
      <c r="S519" s="30" t="s">
        <v>158</v>
      </c>
      <c r="T519" s="31">
        <f>VLOOKUP(S519,'75'!$AI$12:$AJ$17,2,FALSE)</f>
        <v>1</v>
      </c>
      <c r="Y519" s="30" t="s">
        <v>1166</v>
      </c>
      <c r="AB519" s="35" t="s">
        <v>1185</v>
      </c>
      <c r="AE519" s="30">
        <v>320</v>
      </c>
      <c r="AF519" s="30">
        <v>66</v>
      </c>
      <c r="AG519" s="30">
        <v>55</v>
      </c>
      <c r="AH519" s="30">
        <v>270</v>
      </c>
      <c r="AI519" s="30">
        <v>60</v>
      </c>
      <c r="AJ519" s="30">
        <v>0</v>
      </c>
      <c r="AK519" s="89">
        <f t="shared" si="67"/>
        <v>140.49299876216986</v>
      </c>
      <c r="AL519" s="89">
        <f t="shared" si="71"/>
        <v>140.49299876216986</v>
      </c>
      <c r="AM519" s="89">
        <f t="shared" si="68"/>
        <v>24.010714795444411</v>
      </c>
      <c r="AN519" s="89">
        <f t="shared" si="72"/>
        <v>230.49299876216986</v>
      </c>
      <c r="AO519" s="89">
        <f t="shared" si="73"/>
        <v>65.989285204555586</v>
      </c>
      <c r="AP519" s="75">
        <f t="shared" si="69"/>
        <v>320.49299876216986</v>
      </c>
      <c r="AQ519" s="75">
        <f t="shared" si="74"/>
        <v>65.989285204555586</v>
      </c>
    </row>
    <row r="520" spans="5:43" hidden="1">
      <c r="E520" s="30">
        <v>82</v>
      </c>
      <c r="F520" s="30">
        <v>4</v>
      </c>
      <c r="G520" s="91" t="str">
        <f t="shared" si="70"/>
        <v>82-4</v>
      </c>
      <c r="H520" s="2">
        <v>8</v>
      </c>
      <c r="I520" s="2">
        <v>35</v>
      </c>
      <c r="J520" s="92" t="str">
        <f>IF(((VLOOKUP($G520,Depth_Lookup!$A$3:$J$561,9,FALSE))-(I520/100))&gt;=0,"Good","Too Long")</f>
        <v>Good</v>
      </c>
      <c r="K520" s="93">
        <f>(VLOOKUP($G520,Depth_Lookup!$A$3:$J$561,10,FALSE))+(H520/100)</f>
        <v>175.91500000000002</v>
      </c>
      <c r="L520" s="93">
        <f>(VLOOKUP($G520,Depth_Lookup!$A$3:$J$561,10,FALSE))+(I520/100)</f>
        <v>176.185</v>
      </c>
      <c r="M520" s="34" t="s">
        <v>242</v>
      </c>
      <c r="Q520" s="31" t="e">
        <f>VLOOKUP(P520,'75'!$AT$3:$AU$5,2,FALSE)</f>
        <v>#N/A</v>
      </c>
      <c r="R520" s="30">
        <v>27</v>
      </c>
      <c r="S520" s="30" t="s">
        <v>159</v>
      </c>
      <c r="T520" s="31">
        <f>VLOOKUP(S520,'75'!$AI$12:$AJ$17,2,FALSE)</f>
        <v>2</v>
      </c>
      <c r="AB520" s="35" t="s">
        <v>1316</v>
      </c>
      <c r="AG520" s="30">
        <v>12</v>
      </c>
      <c r="AH520" s="30">
        <v>90</v>
      </c>
      <c r="AI520" s="30">
        <v>40</v>
      </c>
      <c r="AJ520" s="30">
        <v>0</v>
      </c>
      <c r="AK520" s="89">
        <f t="shared" si="67"/>
        <v>-165.78513112835228</v>
      </c>
      <c r="AL520" s="89">
        <f t="shared" si="71"/>
        <v>194.21486887164772</v>
      </c>
      <c r="AM520" s="89">
        <f t="shared" si="68"/>
        <v>49.120439267000322</v>
      </c>
      <c r="AN520" s="89">
        <f t="shared" si="72"/>
        <v>284.2148688716477</v>
      </c>
      <c r="AO520" s="89">
        <f t="shared" si="73"/>
        <v>40.879560732999678</v>
      </c>
      <c r="AP520" s="75">
        <f t="shared" si="69"/>
        <v>14.214868871647724</v>
      </c>
      <c r="AQ520" s="75">
        <f t="shared" si="74"/>
        <v>40.879560732999678</v>
      </c>
    </row>
    <row r="521" spans="5:43" hidden="1">
      <c r="E521" s="30">
        <v>83</v>
      </c>
      <c r="F521" s="30">
        <v>1</v>
      </c>
      <c r="G521" s="91" t="str">
        <f t="shared" si="70"/>
        <v>83-1</v>
      </c>
      <c r="H521" s="2">
        <v>14</v>
      </c>
      <c r="I521" s="2">
        <v>15</v>
      </c>
      <c r="J521" s="92" t="str">
        <f>IF(((VLOOKUP($G521,Depth_Lookup!$A$3:$J$561,9,FALSE))-(I521/100))&gt;=0,"Good","Too Long")</f>
        <v>Good</v>
      </c>
      <c r="K521" s="93">
        <f>(VLOOKUP($G521,Depth_Lookup!$A$3:$J$561,10,FALSE))+(H521/100)</f>
        <v>176.73999999999998</v>
      </c>
      <c r="L521" s="93">
        <f>(VLOOKUP($G521,Depth_Lookup!$A$3:$J$561,10,FALSE))+(I521/100)</f>
        <v>176.75</v>
      </c>
      <c r="M521" s="34" t="s">
        <v>246</v>
      </c>
      <c r="Q521" s="31" t="e">
        <f>VLOOKUP(P521,'75'!$AT$3:$AU$5,2,FALSE)</f>
        <v>#N/A</v>
      </c>
      <c r="R521" s="30">
        <v>0.1</v>
      </c>
      <c r="S521" s="30" t="s">
        <v>158</v>
      </c>
      <c r="T521" s="31">
        <f>VLOOKUP(S521,'75'!$AI$12:$AJ$17,2,FALSE)</f>
        <v>1</v>
      </c>
      <c r="AB521" s="35" t="s">
        <v>1214</v>
      </c>
      <c r="AG521" s="30">
        <v>20</v>
      </c>
      <c r="AH521" s="30">
        <v>90</v>
      </c>
      <c r="AI521" s="30">
        <v>6</v>
      </c>
      <c r="AJ521" s="30">
        <v>180</v>
      </c>
      <c r="AK521" s="89">
        <f t="shared" si="67"/>
        <v>-73.892789073834848</v>
      </c>
      <c r="AL521" s="89">
        <f t="shared" si="71"/>
        <v>286.10721092616518</v>
      </c>
      <c r="AM521" s="89">
        <f t="shared" si="68"/>
        <v>69.251209884103957</v>
      </c>
      <c r="AN521" s="89">
        <f t="shared" si="72"/>
        <v>16.107210926165152</v>
      </c>
      <c r="AO521" s="89">
        <f t="shared" si="73"/>
        <v>20.748790115896043</v>
      </c>
      <c r="AP521" s="75">
        <f t="shared" si="69"/>
        <v>106.10721092616518</v>
      </c>
      <c r="AQ521" s="75">
        <f t="shared" si="74"/>
        <v>20.748790115896043</v>
      </c>
    </row>
    <row r="522" spans="5:43" hidden="1">
      <c r="E522" s="30">
        <v>83</v>
      </c>
      <c r="F522" s="30">
        <v>1</v>
      </c>
      <c r="G522" s="91" t="str">
        <f t="shared" si="70"/>
        <v>83-1</v>
      </c>
      <c r="H522" s="2">
        <v>26</v>
      </c>
      <c r="I522" s="2">
        <v>28</v>
      </c>
      <c r="J522" s="92" t="str">
        <f>IF(((VLOOKUP($G522,Depth_Lookup!$A$3:$J$561,9,FALSE))-(I522/100))&gt;=0,"Good","Too Long")</f>
        <v>Good</v>
      </c>
      <c r="K522" s="93">
        <f>(VLOOKUP($G522,Depth_Lookup!$A$3:$J$561,10,FALSE))+(H522/100)</f>
        <v>176.85999999999999</v>
      </c>
      <c r="L522" s="93">
        <f>(VLOOKUP($G522,Depth_Lookup!$A$3:$J$561,10,FALSE))+(I522/100)</f>
        <v>176.88</v>
      </c>
      <c r="M522" s="34" t="s">
        <v>246</v>
      </c>
      <c r="Q522" s="31" t="e">
        <f>VLOOKUP(P522,'75'!$AT$3:$AU$5,2,FALSE)</f>
        <v>#N/A</v>
      </c>
      <c r="R522" s="30">
        <v>0.1</v>
      </c>
      <c r="S522" s="30" t="s">
        <v>158</v>
      </c>
      <c r="T522" s="31">
        <f>VLOOKUP(S522,'75'!$AI$12:$AJ$17,2,FALSE)</f>
        <v>1</v>
      </c>
      <c r="AB522" s="35" t="s">
        <v>1214</v>
      </c>
      <c r="AG522" s="30">
        <v>30</v>
      </c>
      <c r="AH522" s="30">
        <v>270</v>
      </c>
      <c r="AI522" s="30">
        <v>14</v>
      </c>
      <c r="AJ522" s="30">
        <v>0</v>
      </c>
      <c r="AK522" s="89">
        <f t="shared" si="67"/>
        <v>113.35704191539202</v>
      </c>
      <c r="AL522" s="89">
        <f t="shared" si="71"/>
        <v>113.35704191539202</v>
      </c>
      <c r="AM522" s="89">
        <f t="shared" si="68"/>
        <v>57.834781430431818</v>
      </c>
      <c r="AN522" s="89">
        <f t="shared" si="72"/>
        <v>203.35704191539202</v>
      </c>
      <c r="AO522" s="89">
        <f t="shared" si="73"/>
        <v>32.165218569568182</v>
      </c>
      <c r="AP522" s="75">
        <f t="shared" si="69"/>
        <v>293.35704191539202</v>
      </c>
      <c r="AQ522" s="75">
        <f t="shared" si="74"/>
        <v>32.165218569568182</v>
      </c>
    </row>
    <row r="523" spans="5:43" hidden="1">
      <c r="E523" s="30">
        <v>83</v>
      </c>
      <c r="F523" s="30">
        <v>4</v>
      </c>
      <c r="G523" s="91" t="str">
        <f t="shared" si="70"/>
        <v>83-4</v>
      </c>
      <c r="H523" s="2">
        <v>61</v>
      </c>
      <c r="I523" s="2">
        <v>62</v>
      </c>
      <c r="J523" s="92" t="str">
        <f>IF(((VLOOKUP($G523,Depth_Lookup!$A$3:$J$561,9,FALSE))-(I523/100))&gt;=0,"Good","Too Long")</f>
        <v>Good</v>
      </c>
      <c r="K523" s="93">
        <f>(VLOOKUP($G523,Depth_Lookup!$A$3:$J$561,10,FALSE))+(H523/100)</f>
        <v>179.44500000000002</v>
      </c>
      <c r="L523" s="93">
        <f>(VLOOKUP($G523,Depth_Lookup!$A$3:$J$561,10,FALSE))+(I523/100)</f>
        <v>179.45500000000001</v>
      </c>
      <c r="M523" s="34" t="s">
        <v>246</v>
      </c>
      <c r="Q523" s="31" t="e">
        <f>VLOOKUP(P523,'75'!$AT$3:$AU$5,2,FALSE)</f>
        <v>#N/A</v>
      </c>
      <c r="R523" s="30">
        <v>0.1</v>
      </c>
      <c r="S523" s="30" t="s">
        <v>158</v>
      </c>
      <c r="T523" s="31">
        <f>VLOOKUP(S523,'75'!$AI$12:$AJ$17,2,FALSE)</f>
        <v>1</v>
      </c>
      <c r="AB523" s="35" t="s">
        <v>1214</v>
      </c>
      <c r="AG523" s="30">
        <v>5</v>
      </c>
      <c r="AH523" s="30">
        <v>90</v>
      </c>
      <c r="AI523" s="30">
        <v>5</v>
      </c>
      <c r="AJ523" s="30">
        <v>180</v>
      </c>
      <c r="AK523" s="89">
        <f t="shared" si="67"/>
        <v>-45</v>
      </c>
      <c r="AL523" s="89">
        <f t="shared" si="71"/>
        <v>315</v>
      </c>
      <c r="AM523" s="89">
        <f t="shared" si="68"/>
        <v>82.946773343201372</v>
      </c>
      <c r="AN523" s="89">
        <f t="shared" si="72"/>
        <v>45</v>
      </c>
      <c r="AO523" s="89">
        <f t="shared" si="73"/>
        <v>7.0532266567986284</v>
      </c>
      <c r="AP523" s="75">
        <f t="shared" si="69"/>
        <v>135</v>
      </c>
      <c r="AQ523" s="75">
        <f t="shared" si="74"/>
        <v>7.0532266567986284</v>
      </c>
    </row>
    <row r="524" spans="5:43" hidden="1">
      <c r="E524" s="30">
        <v>84</v>
      </c>
      <c r="F524" s="30">
        <v>1</v>
      </c>
      <c r="G524" s="91" t="str">
        <f t="shared" si="70"/>
        <v>84-1</v>
      </c>
      <c r="H524" s="2">
        <v>16</v>
      </c>
      <c r="I524" s="2">
        <v>24</v>
      </c>
      <c r="J524" s="92" t="str">
        <f>IF(((VLOOKUP($G524,Depth_Lookup!$A$3:$J$561,9,FALSE))-(I524/100))&gt;=0,"Good","Too Long")</f>
        <v>Good</v>
      </c>
      <c r="K524" s="93">
        <f>(VLOOKUP($G524,Depth_Lookup!$A$3:$J$561,10,FALSE))+(H524/100)</f>
        <v>179.76</v>
      </c>
      <c r="L524" s="93">
        <f>(VLOOKUP($G524,Depth_Lookup!$A$3:$J$561,10,FALSE))+(I524/100)</f>
        <v>179.84</v>
      </c>
      <c r="M524" s="34" t="s">
        <v>246</v>
      </c>
      <c r="Q524" s="31" t="e">
        <f>VLOOKUP(P524,'75'!$AT$3:$AU$5,2,FALSE)</f>
        <v>#N/A</v>
      </c>
      <c r="R524" s="30">
        <v>0.2</v>
      </c>
      <c r="S524" s="30" t="s">
        <v>158</v>
      </c>
      <c r="T524" s="31">
        <f>VLOOKUP(S524,'75'!$AI$12:$AJ$17,2,FALSE)</f>
        <v>1</v>
      </c>
      <c r="AB524" s="35" t="s">
        <v>1317</v>
      </c>
      <c r="AG524" s="30">
        <v>55</v>
      </c>
      <c r="AH524" s="30">
        <v>90</v>
      </c>
      <c r="AI524" s="30">
        <v>25</v>
      </c>
      <c r="AJ524" s="30">
        <v>0</v>
      </c>
      <c r="AK524" s="89">
        <f t="shared" si="67"/>
        <v>-108.08248883403498</v>
      </c>
      <c r="AL524" s="89">
        <f t="shared" si="71"/>
        <v>251.91751116596504</v>
      </c>
      <c r="AM524" s="89">
        <f t="shared" si="68"/>
        <v>33.648718064266291</v>
      </c>
      <c r="AN524" s="89">
        <f t="shared" si="72"/>
        <v>341.91751116596504</v>
      </c>
      <c r="AO524" s="89">
        <f t="shared" si="73"/>
        <v>56.351281935733709</v>
      </c>
      <c r="AP524" s="75">
        <f t="shared" si="69"/>
        <v>71.917511165965038</v>
      </c>
      <c r="AQ524" s="75">
        <f t="shared" si="74"/>
        <v>56.351281935733709</v>
      </c>
    </row>
    <row r="525" spans="5:43" hidden="1">
      <c r="E525" s="30">
        <v>84</v>
      </c>
      <c r="F525" s="30">
        <v>1</v>
      </c>
      <c r="G525" s="91" t="str">
        <f t="shared" si="70"/>
        <v>84-1</v>
      </c>
      <c r="H525" s="2">
        <v>50</v>
      </c>
      <c r="I525" s="2">
        <v>56</v>
      </c>
      <c r="J525" s="92" t="str">
        <f>IF(((VLOOKUP($G525,Depth_Lookup!$A$3:$J$561,9,FALSE))-(I525/100))&gt;=0,"Good","Too Long")</f>
        <v>Good</v>
      </c>
      <c r="K525" s="93">
        <f>(VLOOKUP($G525,Depth_Lookup!$A$3:$J$561,10,FALSE))+(H525/100)</f>
        <v>180.1</v>
      </c>
      <c r="L525" s="93">
        <f>(VLOOKUP($G525,Depth_Lookup!$A$3:$J$561,10,FALSE))+(I525/100)</f>
        <v>180.16</v>
      </c>
      <c r="M525" s="34" t="s">
        <v>246</v>
      </c>
      <c r="Q525" s="31" t="e">
        <f>VLOOKUP(P525,'75'!$AT$3:$AU$5,2,FALSE)</f>
        <v>#N/A</v>
      </c>
      <c r="R525" s="30">
        <v>0.1</v>
      </c>
      <c r="S525" s="30" t="s">
        <v>158</v>
      </c>
      <c r="T525" s="31">
        <f>VLOOKUP(S525,'75'!$AI$12:$AJ$17,2,FALSE)</f>
        <v>1</v>
      </c>
      <c r="AB525" s="35" t="s">
        <v>1319</v>
      </c>
      <c r="AG525" s="30">
        <v>55</v>
      </c>
      <c r="AH525" s="30">
        <v>90</v>
      </c>
      <c r="AI525" s="30">
        <v>22</v>
      </c>
      <c r="AJ525" s="30">
        <v>0</v>
      </c>
      <c r="AK525" s="89">
        <f t="shared" si="67"/>
        <v>-105.79632538588415</v>
      </c>
      <c r="AL525" s="89">
        <f t="shared" si="71"/>
        <v>254.20367461411587</v>
      </c>
      <c r="AM525" s="89">
        <f t="shared" si="68"/>
        <v>33.970691549932596</v>
      </c>
      <c r="AN525" s="89">
        <f t="shared" si="72"/>
        <v>344.20367461411587</v>
      </c>
      <c r="AO525" s="89">
        <f t="shared" si="73"/>
        <v>56.029308450067404</v>
      </c>
      <c r="AP525" s="75">
        <f t="shared" si="69"/>
        <v>74.203674614115869</v>
      </c>
      <c r="AQ525" s="75">
        <f t="shared" si="74"/>
        <v>56.029308450067404</v>
      </c>
    </row>
    <row r="526" spans="5:43">
      <c r="E526" s="30">
        <v>84</v>
      </c>
      <c r="F526" s="30">
        <v>1</v>
      </c>
      <c r="G526" s="91" t="str">
        <f t="shared" si="70"/>
        <v>84-1</v>
      </c>
      <c r="H526" s="2">
        <v>0</v>
      </c>
      <c r="I526" s="2">
        <v>9</v>
      </c>
      <c r="J526" s="92" t="str">
        <f>IF(((VLOOKUP($G526,Depth_Lookup!$A$3:$J$561,9,FALSE))-(I526/100))&gt;=0,"Good","Too Long")</f>
        <v>Good</v>
      </c>
      <c r="K526" s="93">
        <f>(VLOOKUP($G526,Depth_Lookup!$A$3:$J$561,10,FALSE))+(H526/100)</f>
        <v>179.6</v>
      </c>
      <c r="L526" s="93">
        <f>(VLOOKUP($G526,Depth_Lookup!$A$3:$J$561,10,FALSE))+(I526/100)</f>
        <v>179.69</v>
      </c>
      <c r="M526" s="34" t="s">
        <v>242</v>
      </c>
      <c r="N526" s="30" t="s">
        <v>1318</v>
      </c>
      <c r="Q526" s="31" t="e">
        <f>VLOOKUP(P526,'75'!$AT$3:$AU$5,2,FALSE)</f>
        <v>#N/A</v>
      </c>
      <c r="T526" s="31" t="e">
        <f>VLOOKUP(S526,'75'!$AI$12:$AJ$17,2,FALSE)</f>
        <v>#N/A</v>
      </c>
      <c r="AK526" s="89" t="e">
        <f t="shared" si="67"/>
        <v>#DIV/0!</v>
      </c>
      <c r="AL526" s="89" t="e">
        <f t="shared" si="71"/>
        <v>#DIV/0!</v>
      </c>
      <c r="AM526" s="89" t="e">
        <f t="shared" si="68"/>
        <v>#DIV/0!</v>
      </c>
      <c r="AN526" s="89" t="e">
        <f t="shared" si="72"/>
        <v>#DIV/0!</v>
      </c>
      <c r="AO526" s="89" t="e">
        <f t="shared" si="73"/>
        <v>#DIV/0!</v>
      </c>
      <c r="AP526" s="75" t="e">
        <f t="shared" si="69"/>
        <v>#DIV/0!</v>
      </c>
      <c r="AQ526" s="75" t="e">
        <f t="shared" si="74"/>
        <v>#DIV/0!</v>
      </c>
    </row>
    <row r="527" spans="5:43" hidden="1">
      <c r="E527" s="30">
        <v>84</v>
      </c>
      <c r="F527" s="30">
        <v>2</v>
      </c>
      <c r="G527" s="91" t="str">
        <f t="shared" si="70"/>
        <v>84-2</v>
      </c>
      <c r="H527" s="2">
        <v>21</v>
      </c>
      <c r="I527" s="2">
        <v>24</v>
      </c>
      <c r="J527" s="92" t="str">
        <f>IF(((VLOOKUP($G527,Depth_Lookup!$A$3:$J$561,9,FALSE))-(I527/100))&gt;=0,"Good","Too Long")</f>
        <v>Good</v>
      </c>
      <c r="K527" s="93">
        <f>(VLOOKUP($G527,Depth_Lookup!$A$3:$J$561,10,FALSE))+(H527/100)</f>
        <v>180.51000000000002</v>
      </c>
      <c r="L527" s="93">
        <f>(VLOOKUP($G527,Depth_Lookup!$A$3:$J$561,10,FALSE))+(I527/100)</f>
        <v>180.54000000000002</v>
      </c>
      <c r="M527" s="34" t="s">
        <v>241</v>
      </c>
      <c r="Q527" s="31" t="e">
        <f>VLOOKUP(P527,'75'!$AT$3:$AU$5,2,FALSE)</f>
        <v>#N/A</v>
      </c>
      <c r="R527" s="30">
        <v>0.1</v>
      </c>
      <c r="S527" s="30" t="s">
        <v>158</v>
      </c>
      <c r="T527" s="31">
        <f>VLOOKUP(S527,'75'!$AI$12:$AJ$17,2,FALSE)</f>
        <v>1</v>
      </c>
      <c r="Y527" s="30" t="s">
        <v>1209</v>
      </c>
      <c r="AB527" s="35" t="s">
        <v>1185</v>
      </c>
      <c r="AE527" s="30">
        <v>272</v>
      </c>
      <c r="AF527" s="30">
        <v>25</v>
      </c>
      <c r="AG527" s="30">
        <v>25</v>
      </c>
      <c r="AH527" s="30">
        <v>270</v>
      </c>
      <c r="AI527" s="30">
        <v>1</v>
      </c>
      <c r="AJ527" s="30">
        <v>0</v>
      </c>
      <c r="AK527" s="89">
        <f t="shared" si="67"/>
        <v>92.143723815616454</v>
      </c>
      <c r="AL527" s="89">
        <f t="shared" si="71"/>
        <v>92.143723815616454</v>
      </c>
      <c r="AM527" s="89">
        <f t="shared" si="68"/>
        <v>64.984632328632173</v>
      </c>
      <c r="AN527" s="89">
        <f t="shared" si="72"/>
        <v>182.14372381561645</v>
      </c>
      <c r="AO527" s="89">
        <f t="shared" si="73"/>
        <v>25.015367671367827</v>
      </c>
      <c r="AP527" s="75">
        <f t="shared" si="69"/>
        <v>272.14372381561645</v>
      </c>
      <c r="AQ527" s="75">
        <f t="shared" si="74"/>
        <v>25.015367671367827</v>
      </c>
    </row>
    <row r="528" spans="5:43" hidden="1">
      <c r="E528" s="30">
        <v>84</v>
      </c>
      <c r="F528" s="30">
        <v>2</v>
      </c>
      <c r="G528" s="91" t="str">
        <f t="shared" si="70"/>
        <v>84-2</v>
      </c>
      <c r="H528" s="2">
        <v>50</v>
      </c>
      <c r="I528" s="2">
        <v>59</v>
      </c>
      <c r="J528" s="92" t="str">
        <f>IF(((VLOOKUP($G528,Depth_Lookup!$A$3:$J$561,9,FALSE))-(I528/100))&gt;=0,"Good","Too Long")</f>
        <v>Good</v>
      </c>
      <c r="K528" s="93">
        <f>(VLOOKUP($G528,Depth_Lookup!$A$3:$J$561,10,FALSE))+(H528/100)</f>
        <v>180.8</v>
      </c>
      <c r="L528" s="93">
        <f>(VLOOKUP($G528,Depth_Lookup!$A$3:$J$561,10,FALSE))+(I528/100)</f>
        <v>180.89000000000001</v>
      </c>
      <c r="M528" s="34" t="s">
        <v>246</v>
      </c>
      <c r="Q528" s="31" t="e">
        <f>VLOOKUP(P528,'75'!$AT$3:$AU$5,2,FALSE)</f>
        <v>#N/A</v>
      </c>
      <c r="R528" s="30">
        <v>0.1</v>
      </c>
      <c r="S528" s="30" t="s">
        <v>158</v>
      </c>
      <c r="T528" s="31">
        <f>VLOOKUP(S528,'75'!$AI$12:$AJ$17,2,FALSE)</f>
        <v>1</v>
      </c>
      <c r="AB528" s="35" t="s">
        <v>1219</v>
      </c>
      <c r="AG528" s="30">
        <v>50</v>
      </c>
      <c r="AH528" s="30">
        <v>90</v>
      </c>
      <c r="AI528" s="30">
        <v>15</v>
      </c>
      <c r="AJ528" s="30">
        <v>180</v>
      </c>
      <c r="AK528" s="89">
        <f t="shared" si="67"/>
        <v>-77.328556815413506</v>
      </c>
      <c r="AL528" s="89">
        <f t="shared" si="71"/>
        <v>282.67144318458651</v>
      </c>
      <c r="AM528" s="89">
        <f t="shared" si="68"/>
        <v>39.30590093407109</v>
      </c>
      <c r="AN528" s="89">
        <f t="shared" si="72"/>
        <v>12.671443184586494</v>
      </c>
      <c r="AO528" s="89">
        <f t="shared" si="73"/>
        <v>50.69409906592891</v>
      </c>
      <c r="AP528" s="75">
        <f t="shared" si="69"/>
        <v>102.67144318458651</v>
      </c>
      <c r="AQ528" s="75">
        <f t="shared" si="74"/>
        <v>50.69409906592891</v>
      </c>
    </row>
    <row r="529" spans="5:43" hidden="1">
      <c r="E529" s="30">
        <v>84</v>
      </c>
      <c r="F529" s="30">
        <v>3</v>
      </c>
      <c r="G529" s="91" t="str">
        <f t="shared" si="70"/>
        <v>84-3</v>
      </c>
      <c r="H529" s="2">
        <v>29</v>
      </c>
      <c r="I529" s="2">
        <v>34</v>
      </c>
      <c r="J529" s="92" t="str">
        <f>IF(((VLOOKUP($G529,Depth_Lookup!$A$3:$J$561,9,FALSE))-(I529/100))&gt;=0,"Good","Too Long")</f>
        <v>Good</v>
      </c>
      <c r="K529" s="93">
        <f>(VLOOKUP($G529,Depth_Lookup!$A$3:$J$561,10,FALSE))+(H529/100)</f>
        <v>181.23</v>
      </c>
      <c r="L529" s="93">
        <f>(VLOOKUP($G529,Depth_Lookup!$A$3:$J$561,10,FALSE))+(I529/100)</f>
        <v>181.28</v>
      </c>
      <c r="M529" s="34" t="s">
        <v>241</v>
      </c>
      <c r="Q529" s="31" t="e">
        <f>VLOOKUP(P529,'75'!$AT$3:$AU$5,2,FALSE)</f>
        <v>#N/A</v>
      </c>
      <c r="R529" s="30">
        <v>0.1</v>
      </c>
      <c r="S529" s="30" t="s">
        <v>158</v>
      </c>
      <c r="T529" s="31">
        <f>VLOOKUP(S529,'75'!$AI$12:$AJ$17,2,FALSE)</f>
        <v>1</v>
      </c>
      <c r="Y529" s="30" t="s">
        <v>1209</v>
      </c>
      <c r="AB529" s="35" t="s">
        <v>1320</v>
      </c>
      <c r="AE529" s="30">
        <v>67</v>
      </c>
      <c r="AF529" s="30">
        <v>42</v>
      </c>
      <c r="AG529" s="30">
        <v>40</v>
      </c>
      <c r="AH529" s="30">
        <v>90</v>
      </c>
      <c r="AI529" s="30">
        <v>20</v>
      </c>
      <c r="AJ529" s="30">
        <v>0</v>
      </c>
      <c r="AK529" s="89">
        <f t="shared" si="67"/>
        <v>-113.44940774024313</v>
      </c>
      <c r="AL529" s="89">
        <f t="shared" si="71"/>
        <v>246.55059225975685</v>
      </c>
      <c r="AM529" s="89">
        <f t="shared" si="68"/>
        <v>47.55278045702098</v>
      </c>
      <c r="AN529" s="89">
        <f t="shared" si="72"/>
        <v>336.55059225975685</v>
      </c>
      <c r="AO529" s="89">
        <f t="shared" si="73"/>
        <v>42.44721954297902</v>
      </c>
      <c r="AP529" s="75">
        <f t="shared" si="69"/>
        <v>66.550592259756854</v>
      </c>
      <c r="AQ529" s="75">
        <f t="shared" si="74"/>
        <v>42.44721954297902</v>
      </c>
    </row>
    <row r="530" spans="5:43" hidden="1">
      <c r="E530" s="30">
        <v>84</v>
      </c>
      <c r="F530" s="30">
        <v>3</v>
      </c>
      <c r="G530" s="91" t="str">
        <f t="shared" si="70"/>
        <v>84-3</v>
      </c>
      <c r="H530" s="2">
        <v>36</v>
      </c>
      <c r="I530" s="2">
        <v>40</v>
      </c>
      <c r="J530" s="92" t="str">
        <f>IF(((VLOOKUP($G530,Depth_Lookup!$A$3:$J$561,9,FALSE))-(I530/100))&gt;=0,"Good","Too Long")</f>
        <v>Good</v>
      </c>
      <c r="K530" s="93">
        <f>(VLOOKUP($G530,Depth_Lookup!$A$3:$J$561,10,FALSE))+(H530/100)</f>
        <v>181.3</v>
      </c>
      <c r="L530" s="93">
        <f>(VLOOKUP($G530,Depth_Lookup!$A$3:$J$561,10,FALSE))+(I530/100)</f>
        <v>181.34</v>
      </c>
      <c r="M530" s="34" t="s">
        <v>241</v>
      </c>
      <c r="Q530" s="31" t="e">
        <f>VLOOKUP(P530,'75'!$AT$3:$AU$5,2,FALSE)</f>
        <v>#N/A</v>
      </c>
      <c r="R530" s="30">
        <v>0.1</v>
      </c>
      <c r="S530" s="30" t="s">
        <v>158</v>
      </c>
      <c r="T530" s="31">
        <f>VLOOKUP(S530,'75'!$AI$12:$AJ$17,2,FALSE)</f>
        <v>1</v>
      </c>
      <c r="Y530" s="30" t="s">
        <v>1166</v>
      </c>
      <c r="AB530" s="35" t="s">
        <v>1320</v>
      </c>
      <c r="AE530" s="30">
        <v>45</v>
      </c>
      <c r="AF530" s="30">
        <v>58</v>
      </c>
      <c r="AG530" s="30">
        <v>48</v>
      </c>
      <c r="AH530" s="30">
        <v>90</v>
      </c>
      <c r="AI530" s="30">
        <v>48</v>
      </c>
      <c r="AJ530" s="30">
        <v>0</v>
      </c>
      <c r="AK530" s="89">
        <f t="shared" si="67"/>
        <v>-135</v>
      </c>
      <c r="AL530" s="89">
        <f t="shared" si="71"/>
        <v>225</v>
      </c>
      <c r="AM530" s="89">
        <f t="shared" si="68"/>
        <v>32.484165713968785</v>
      </c>
      <c r="AN530" s="89">
        <f t="shared" si="72"/>
        <v>315</v>
      </c>
      <c r="AO530" s="89">
        <f t="shared" si="73"/>
        <v>57.515834286031215</v>
      </c>
      <c r="AP530" s="75">
        <f t="shared" si="69"/>
        <v>45</v>
      </c>
      <c r="AQ530" s="75">
        <f t="shared" si="74"/>
        <v>57.515834286031215</v>
      </c>
    </row>
    <row r="531" spans="5:43" hidden="1">
      <c r="E531" s="30">
        <v>84</v>
      </c>
      <c r="F531" s="30">
        <v>3</v>
      </c>
      <c r="G531" s="91" t="str">
        <f t="shared" si="70"/>
        <v>84-3</v>
      </c>
      <c r="H531" s="2">
        <v>64</v>
      </c>
      <c r="I531" s="2">
        <v>69</v>
      </c>
      <c r="J531" s="92" t="str">
        <f>IF(((VLOOKUP($G531,Depth_Lookup!$A$3:$J$561,9,FALSE))-(I531/100))&gt;=0,"Good","Too Long")</f>
        <v>Good</v>
      </c>
      <c r="K531" s="93">
        <f>(VLOOKUP($G531,Depth_Lookup!$A$3:$J$561,10,FALSE))+(H531/100)</f>
        <v>181.57999999999998</v>
      </c>
      <c r="L531" s="93">
        <f>(VLOOKUP($G531,Depth_Lookup!$A$3:$J$561,10,FALSE))+(I531/100)</f>
        <v>181.63</v>
      </c>
      <c r="M531" s="34" t="s">
        <v>241</v>
      </c>
      <c r="Q531" s="31" t="e">
        <f>VLOOKUP(P531,'75'!$AT$3:$AU$5,2,FALSE)</f>
        <v>#N/A</v>
      </c>
      <c r="R531" s="30">
        <v>0.1</v>
      </c>
      <c r="S531" s="30" t="s">
        <v>158</v>
      </c>
      <c r="T531" s="31">
        <f>VLOOKUP(S531,'75'!$AI$12:$AJ$17,2,FALSE)</f>
        <v>1</v>
      </c>
      <c r="Y531" s="30" t="s">
        <v>1209</v>
      </c>
      <c r="AB531" s="35" t="s">
        <v>1321</v>
      </c>
      <c r="AE531" s="30">
        <v>24</v>
      </c>
      <c r="AF531" s="30">
        <v>57</v>
      </c>
      <c r="AG531" s="30">
        <v>33</v>
      </c>
      <c r="AH531" s="30">
        <v>90</v>
      </c>
      <c r="AI531" s="30">
        <v>55</v>
      </c>
      <c r="AJ531" s="30">
        <v>0</v>
      </c>
      <c r="AK531" s="89">
        <f t="shared" si="67"/>
        <v>-155.54775312431337</v>
      </c>
      <c r="AL531" s="89">
        <f t="shared" si="71"/>
        <v>204.45224687568663</v>
      </c>
      <c r="AM531" s="89">
        <f t="shared" si="68"/>
        <v>32.513580329930974</v>
      </c>
      <c r="AN531" s="89">
        <f t="shared" si="72"/>
        <v>294.45224687568663</v>
      </c>
      <c r="AO531" s="89">
        <f t="shared" si="73"/>
        <v>57.486419670069026</v>
      </c>
      <c r="AP531" s="75">
        <f t="shared" si="69"/>
        <v>24.452246875686626</v>
      </c>
      <c r="AQ531" s="75">
        <f t="shared" si="74"/>
        <v>57.486419670069026</v>
      </c>
    </row>
    <row r="532" spans="5:43" hidden="1">
      <c r="E532" s="30">
        <v>84</v>
      </c>
      <c r="F532" s="30">
        <v>3</v>
      </c>
      <c r="G532" s="91" t="str">
        <f t="shared" si="70"/>
        <v>84-3</v>
      </c>
      <c r="H532" s="2">
        <v>76</v>
      </c>
      <c r="I532" s="2">
        <v>77</v>
      </c>
      <c r="J532" s="92" t="str">
        <f>IF(((VLOOKUP($G532,Depth_Lookup!$A$3:$J$561,9,FALSE))-(I532/100))&gt;=0,"Good","Too Long")</f>
        <v>Good</v>
      </c>
      <c r="K532" s="93">
        <f>(VLOOKUP($G532,Depth_Lookup!$A$3:$J$561,10,FALSE))+(H532/100)</f>
        <v>181.7</v>
      </c>
      <c r="L532" s="93">
        <f>(VLOOKUP($G532,Depth_Lookup!$A$3:$J$561,10,FALSE))+(I532/100)</f>
        <v>181.71</v>
      </c>
      <c r="M532" s="34" t="s">
        <v>246</v>
      </c>
      <c r="Q532" s="31" t="e">
        <f>VLOOKUP(P532,'75'!$AT$3:$AU$5,2,FALSE)</f>
        <v>#N/A</v>
      </c>
      <c r="R532" s="30">
        <v>0.1</v>
      </c>
      <c r="S532" s="30" t="s">
        <v>158</v>
      </c>
      <c r="T532" s="31">
        <f>VLOOKUP(S532,'75'!$AI$12:$AJ$17,2,FALSE)</f>
        <v>1</v>
      </c>
      <c r="AB532" s="35" t="s">
        <v>1322</v>
      </c>
      <c r="AG532" s="30">
        <v>2</v>
      </c>
      <c r="AH532" s="30">
        <v>270</v>
      </c>
      <c r="AI532" s="30">
        <v>30</v>
      </c>
      <c r="AJ532" s="30">
        <v>180</v>
      </c>
      <c r="AK532" s="89">
        <f t="shared" si="67"/>
        <v>3.4612924705135697</v>
      </c>
      <c r="AL532" s="89">
        <f t="shared" si="71"/>
        <v>3.4612924705135697</v>
      </c>
      <c r="AM532" s="89">
        <f t="shared" si="68"/>
        <v>59.954680301505611</v>
      </c>
      <c r="AN532" s="89">
        <f t="shared" si="72"/>
        <v>93.46129247051357</v>
      </c>
      <c r="AO532" s="89">
        <f t="shared" si="73"/>
        <v>30.045319698494389</v>
      </c>
      <c r="AP532" s="75">
        <f t="shared" si="69"/>
        <v>183.46129247051357</v>
      </c>
      <c r="AQ532" s="75">
        <f t="shared" si="74"/>
        <v>30.045319698494389</v>
      </c>
    </row>
    <row r="533" spans="5:43" hidden="1">
      <c r="E533" s="30">
        <v>84</v>
      </c>
      <c r="F533" s="30">
        <v>4</v>
      </c>
      <c r="G533" s="91" t="str">
        <f t="shared" si="70"/>
        <v>84-4</v>
      </c>
      <c r="H533" s="2">
        <v>6</v>
      </c>
      <c r="I533" s="2">
        <v>18</v>
      </c>
      <c r="J533" s="92" t="str">
        <f>IF(((VLOOKUP($G533,Depth_Lookup!$A$3:$J$561,9,FALSE))-(I533/100))&gt;=0,"Good","Too Long")</f>
        <v>Good</v>
      </c>
      <c r="K533" s="93">
        <f>(VLOOKUP($G533,Depth_Lookup!$A$3:$J$561,10,FALSE))+(H533/100)</f>
        <v>181.91499999999999</v>
      </c>
      <c r="L533" s="93">
        <f>(VLOOKUP($G533,Depth_Lookup!$A$3:$J$561,10,FALSE))+(I533/100)</f>
        <v>182.035</v>
      </c>
      <c r="M533" s="34" t="s">
        <v>241</v>
      </c>
      <c r="Q533" s="31" t="e">
        <f>VLOOKUP(P533,'75'!$AT$3:$AU$5,2,FALSE)</f>
        <v>#N/A</v>
      </c>
      <c r="R533" s="30">
        <v>0.1</v>
      </c>
      <c r="S533" s="30" t="s">
        <v>158</v>
      </c>
      <c r="T533" s="31">
        <f>VLOOKUP(S533,'75'!$AI$12:$AJ$17,2,FALSE)</f>
        <v>1</v>
      </c>
      <c r="Y533" s="30" t="s">
        <v>1209</v>
      </c>
      <c r="AB533" s="35" t="s">
        <v>1185</v>
      </c>
      <c r="AE533" s="30">
        <v>155</v>
      </c>
      <c r="AF533" s="30">
        <v>5</v>
      </c>
      <c r="AG533" s="30">
        <v>60</v>
      </c>
      <c r="AH533" s="30">
        <v>270</v>
      </c>
      <c r="AI533" s="30">
        <v>55</v>
      </c>
      <c r="AJ533" s="30">
        <v>180</v>
      </c>
      <c r="AK533" s="89">
        <f t="shared" si="67"/>
        <v>50.492998762169833</v>
      </c>
      <c r="AL533" s="89">
        <f t="shared" si="71"/>
        <v>50.492998762169833</v>
      </c>
      <c r="AM533" s="89">
        <f t="shared" si="68"/>
        <v>24.010714795444414</v>
      </c>
      <c r="AN533" s="89">
        <f t="shared" si="72"/>
        <v>140.49299876216983</v>
      </c>
      <c r="AO533" s="89">
        <f t="shared" si="73"/>
        <v>65.989285204555586</v>
      </c>
      <c r="AP533" s="75">
        <f t="shared" si="69"/>
        <v>230.49299876216983</v>
      </c>
      <c r="AQ533" s="75">
        <f t="shared" si="74"/>
        <v>65.989285204555586</v>
      </c>
    </row>
    <row r="534" spans="5:43" hidden="1">
      <c r="E534" s="30">
        <v>84</v>
      </c>
      <c r="F534" s="30">
        <v>4</v>
      </c>
      <c r="G534" s="91" t="str">
        <f t="shared" si="70"/>
        <v>84-4</v>
      </c>
      <c r="H534" s="2">
        <v>56</v>
      </c>
      <c r="I534" s="2">
        <v>61</v>
      </c>
      <c r="J534" s="92" t="str">
        <f>IF(((VLOOKUP($G534,Depth_Lookup!$A$3:$J$561,9,FALSE))-(I534/100))&gt;=0,"Good","Too Long")</f>
        <v>Good</v>
      </c>
      <c r="K534" s="93">
        <f>(VLOOKUP($G534,Depth_Lookup!$A$3:$J$561,10,FALSE))+(H534/100)</f>
        <v>182.41499999999999</v>
      </c>
      <c r="L534" s="93">
        <f>(VLOOKUP($G534,Depth_Lookup!$A$3:$J$561,10,FALSE))+(I534/100)</f>
        <v>182.465</v>
      </c>
      <c r="M534" s="34" t="s">
        <v>246</v>
      </c>
      <c r="Q534" s="31" t="e">
        <f>VLOOKUP(P534,'75'!$AT$3:$AU$5,2,FALSE)</f>
        <v>#N/A</v>
      </c>
      <c r="R534" s="30">
        <v>0.1</v>
      </c>
      <c r="S534" s="30" t="s">
        <v>158</v>
      </c>
      <c r="T534" s="31">
        <f>VLOOKUP(S534,'75'!$AI$12:$AJ$17,2,FALSE)</f>
        <v>1</v>
      </c>
      <c r="AB534" s="35" t="s">
        <v>1214</v>
      </c>
      <c r="AG534" s="30">
        <v>25</v>
      </c>
      <c r="AH534" s="30">
        <v>90</v>
      </c>
      <c r="AI534" s="30">
        <v>5</v>
      </c>
      <c r="AJ534" s="30">
        <v>180</v>
      </c>
      <c r="AK534" s="89">
        <f t="shared" si="67"/>
        <v>-79.373700424738615</v>
      </c>
      <c r="AL534" s="89">
        <f t="shared" si="71"/>
        <v>280.62629957526138</v>
      </c>
      <c r="AM534" s="89">
        <f t="shared" si="68"/>
        <v>64.618280032244598</v>
      </c>
      <c r="AN534" s="89">
        <f t="shared" si="72"/>
        <v>10.626299575261385</v>
      </c>
      <c r="AO534" s="89">
        <f t="shared" si="73"/>
        <v>25.381719967755402</v>
      </c>
      <c r="AP534" s="75">
        <f t="shared" si="69"/>
        <v>100.62629957526138</v>
      </c>
      <c r="AQ534" s="75">
        <f t="shared" si="74"/>
        <v>25.381719967755402</v>
      </c>
    </row>
    <row r="535" spans="5:43" hidden="1">
      <c r="E535" s="30">
        <v>84</v>
      </c>
      <c r="F535" s="30">
        <v>4</v>
      </c>
      <c r="G535" s="91" t="str">
        <f t="shared" si="70"/>
        <v>84-4</v>
      </c>
      <c r="H535" s="2">
        <v>70</v>
      </c>
      <c r="I535" s="2">
        <v>74</v>
      </c>
      <c r="J535" s="92" t="str">
        <f>IF(((VLOOKUP($G535,Depth_Lookup!$A$3:$J$561,9,FALSE))-(I535/100))&gt;=0,"Good","Too Long")</f>
        <v>Good</v>
      </c>
      <c r="K535" s="93">
        <f>(VLOOKUP($G535,Depth_Lookup!$A$3:$J$561,10,FALSE))+(H535/100)</f>
        <v>182.55499999999998</v>
      </c>
      <c r="L535" s="93">
        <f>(VLOOKUP($G535,Depth_Lookup!$A$3:$J$561,10,FALSE))+(I535/100)</f>
        <v>182.595</v>
      </c>
      <c r="M535" s="34" t="s">
        <v>241</v>
      </c>
      <c r="Q535" s="31" t="e">
        <f>VLOOKUP(P535,'75'!$AT$3:$AU$5,2,FALSE)</f>
        <v>#N/A</v>
      </c>
      <c r="R535" s="30">
        <v>0.1</v>
      </c>
      <c r="S535" s="30" t="s">
        <v>158</v>
      </c>
      <c r="T535" s="31">
        <f>VLOOKUP(S535,'75'!$AI$12:$AJ$17,2,FALSE)</f>
        <v>1</v>
      </c>
      <c r="Y535" s="30" t="s">
        <v>1209</v>
      </c>
      <c r="AB535" s="35" t="s">
        <v>1265</v>
      </c>
      <c r="AE535" s="30">
        <v>257</v>
      </c>
      <c r="AF535" s="30">
        <v>51</v>
      </c>
      <c r="AG535" s="30">
        <v>50</v>
      </c>
      <c r="AH535" s="30">
        <v>270</v>
      </c>
      <c r="AI535" s="30">
        <v>15</v>
      </c>
      <c r="AJ535" s="30">
        <v>180</v>
      </c>
      <c r="AK535" s="89">
        <f t="shared" si="67"/>
        <v>77.328556815413492</v>
      </c>
      <c r="AL535" s="89">
        <f t="shared" si="71"/>
        <v>77.328556815413492</v>
      </c>
      <c r="AM535" s="89">
        <f t="shared" si="68"/>
        <v>39.30590093407109</v>
      </c>
      <c r="AN535" s="89">
        <f t="shared" si="72"/>
        <v>167.32855681541349</v>
      </c>
      <c r="AO535" s="89">
        <f t="shared" si="73"/>
        <v>50.69409906592891</v>
      </c>
      <c r="AP535" s="75">
        <f t="shared" si="69"/>
        <v>257.32855681541349</v>
      </c>
      <c r="AQ535" s="75">
        <f t="shared" si="74"/>
        <v>50.69409906592891</v>
      </c>
    </row>
    <row r="536" spans="5:43" hidden="1">
      <c r="E536" s="30">
        <v>85</v>
      </c>
      <c r="F536" s="30">
        <v>1</v>
      </c>
      <c r="G536" s="91" t="str">
        <f t="shared" si="70"/>
        <v>85-1</v>
      </c>
      <c r="H536" s="2">
        <v>17</v>
      </c>
      <c r="I536" s="2">
        <v>49</v>
      </c>
      <c r="J536" s="92" t="str">
        <f>IF(((VLOOKUP($G536,Depth_Lookup!$A$3:$J$561,9,FALSE))-(I536/100))&gt;=0,"Good","Too Long")</f>
        <v>Good</v>
      </c>
      <c r="K536" s="93">
        <f>(VLOOKUP($G536,Depth_Lookup!$A$3:$J$561,10,FALSE))+(H536/100)</f>
        <v>182.76999999999998</v>
      </c>
      <c r="L536" s="93">
        <f>(VLOOKUP($G536,Depth_Lookup!$A$3:$J$561,10,FALSE))+(I536/100)</f>
        <v>183.09</v>
      </c>
      <c r="M536" s="34" t="s">
        <v>242</v>
      </c>
      <c r="Q536" s="31" t="e">
        <f>VLOOKUP(P536,'75'!$AT$3:$AU$5,2,FALSE)</f>
        <v>#N/A</v>
      </c>
      <c r="R536" s="30">
        <v>1</v>
      </c>
      <c r="S536" s="30" t="s">
        <v>158</v>
      </c>
      <c r="T536" s="31">
        <f>VLOOKUP(S536,'75'!$AI$12:$AJ$17,2,FALSE)</f>
        <v>1</v>
      </c>
      <c r="Y536" s="30" t="s">
        <v>1209</v>
      </c>
      <c r="AB536" s="35" t="s">
        <v>1323</v>
      </c>
      <c r="AE536" s="30">
        <v>90</v>
      </c>
      <c r="AF536" s="30">
        <v>50</v>
      </c>
      <c r="AG536" s="30">
        <v>55</v>
      </c>
      <c r="AH536" s="30">
        <v>90</v>
      </c>
      <c r="AI536" s="30">
        <v>28</v>
      </c>
      <c r="AJ536" s="30">
        <v>0</v>
      </c>
      <c r="AK536" s="89">
        <f t="shared" si="67"/>
        <v>-110.42064864089768</v>
      </c>
      <c r="AL536" s="89">
        <f t="shared" si="71"/>
        <v>249.5793513591023</v>
      </c>
      <c r="AM536" s="89">
        <f t="shared" si="68"/>
        <v>33.273042166158163</v>
      </c>
      <c r="AN536" s="89">
        <f t="shared" si="72"/>
        <v>339.5793513591023</v>
      </c>
      <c r="AO536" s="89">
        <f t="shared" si="73"/>
        <v>56.726957833841837</v>
      </c>
      <c r="AP536" s="75">
        <f t="shared" si="69"/>
        <v>69.579351359102304</v>
      </c>
      <c r="AQ536" s="75">
        <f t="shared" si="74"/>
        <v>56.726957833841837</v>
      </c>
    </row>
    <row r="537" spans="5:43">
      <c r="E537" s="30">
        <v>85</v>
      </c>
      <c r="F537" s="30">
        <v>1</v>
      </c>
      <c r="G537" s="91" t="str">
        <f t="shared" si="70"/>
        <v>85-1</v>
      </c>
      <c r="H537" s="2">
        <v>45</v>
      </c>
      <c r="I537" s="2">
        <v>48</v>
      </c>
      <c r="J537" s="92" t="str">
        <f>IF(((VLOOKUP($G537,Depth_Lookup!$A$3:$J$561,9,FALSE))-(I537/100))&gt;=0,"Good","Too Long")</f>
        <v>Good</v>
      </c>
      <c r="K537" s="93">
        <f>(VLOOKUP($G537,Depth_Lookup!$A$3:$J$561,10,FALSE))+(H537/100)</f>
        <v>183.04999999999998</v>
      </c>
      <c r="L537" s="93">
        <f>(VLOOKUP($G537,Depth_Lookup!$A$3:$J$561,10,FALSE))+(I537/100)</f>
        <v>183.07999999999998</v>
      </c>
      <c r="M537" s="34" t="s">
        <v>241</v>
      </c>
      <c r="Q537" s="31" t="e">
        <f>VLOOKUP(P537,'75'!$AT$3:$AU$5,2,FALSE)</f>
        <v>#N/A</v>
      </c>
      <c r="T537" s="31" t="e">
        <f>VLOOKUP(S537,'75'!$AI$12:$AJ$17,2,FALSE)</f>
        <v>#N/A</v>
      </c>
      <c r="Y537" s="30" t="s">
        <v>1166</v>
      </c>
      <c r="AB537" s="35" t="s">
        <v>1324</v>
      </c>
      <c r="AE537" s="30">
        <v>309</v>
      </c>
      <c r="AF537" s="30">
        <v>37</v>
      </c>
      <c r="AG537" s="30">
        <v>30</v>
      </c>
      <c r="AH537" s="30">
        <v>270</v>
      </c>
      <c r="AI537" s="30">
        <v>25</v>
      </c>
      <c r="AJ537" s="30">
        <v>0</v>
      </c>
      <c r="AK537" s="89">
        <f t="shared" si="67"/>
        <v>128.9267199898361</v>
      </c>
      <c r="AL537" s="89">
        <f t="shared" si="71"/>
        <v>128.9267199898361</v>
      </c>
      <c r="AM537" s="89">
        <f t="shared" si="68"/>
        <v>53.41930293126444</v>
      </c>
      <c r="AN537" s="89">
        <f t="shared" si="72"/>
        <v>218.9267199898361</v>
      </c>
      <c r="AO537" s="89">
        <f t="shared" si="73"/>
        <v>36.58069706873556</v>
      </c>
      <c r="AP537" s="75">
        <f t="shared" si="69"/>
        <v>308.9267199898361</v>
      </c>
      <c r="AQ537" s="75">
        <f t="shared" si="74"/>
        <v>36.58069706873556</v>
      </c>
    </row>
    <row r="538" spans="5:43">
      <c r="E538" s="30">
        <v>85</v>
      </c>
      <c r="F538" s="30">
        <v>2</v>
      </c>
      <c r="G538" s="91" t="str">
        <f t="shared" si="70"/>
        <v>85-2</v>
      </c>
      <c r="H538" s="2">
        <v>0</v>
      </c>
      <c r="I538" s="2">
        <v>20</v>
      </c>
      <c r="J538" s="92" t="str">
        <f>IF(((VLOOKUP($G538,Depth_Lookup!$A$3:$J$561,9,FALSE))-(I538/100))&gt;=0,"Good","Too Long")</f>
        <v>Good</v>
      </c>
      <c r="K538" s="93">
        <f>(VLOOKUP($G538,Depth_Lookup!$A$3:$J$561,10,FALSE))+(H538/100)</f>
        <v>183.09</v>
      </c>
      <c r="L538" s="93">
        <f>(VLOOKUP($G538,Depth_Lookup!$A$3:$J$561,10,FALSE))+(I538/100)</f>
        <v>183.29</v>
      </c>
      <c r="M538" s="32" t="s">
        <v>242</v>
      </c>
      <c r="Q538" s="31" t="e">
        <f>VLOOKUP(P538,'75'!$AT$3:$AU$5,2,FALSE)</f>
        <v>#N/A</v>
      </c>
      <c r="R538" s="30">
        <v>20</v>
      </c>
      <c r="S538" s="30" t="s">
        <v>258</v>
      </c>
      <c r="T538" s="31">
        <f>VLOOKUP(S538,'75'!$AI$12:$AJ$17,2,FALSE)</f>
        <v>3</v>
      </c>
      <c r="AB538" s="35" t="s">
        <v>1325</v>
      </c>
      <c r="AK538" s="89" t="e">
        <f t="shared" si="67"/>
        <v>#DIV/0!</v>
      </c>
      <c r="AL538" s="89" t="e">
        <f t="shared" si="71"/>
        <v>#DIV/0!</v>
      </c>
      <c r="AM538" s="89" t="e">
        <f t="shared" si="68"/>
        <v>#DIV/0!</v>
      </c>
      <c r="AN538" s="89" t="e">
        <f t="shared" si="72"/>
        <v>#DIV/0!</v>
      </c>
      <c r="AO538" s="89" t="e">
        <f t="shared" si="73"/>
        <v>#DIV/0!</v>
      </c>
      <c r="AP538" s="75" t="e">
        <f t="shared" si="69"/>
        <v>#DIV/0!</v>
      </c>
      <c r="AQ538" s="75" t="e">
        <f t="shared" si="74"/>
        <v>#DIV/0!</v>
      </c>
    </row>
    <row r="539" spans="5:43" hidden="1">
      <c r="E539" s="30">
        <v>85</v>
      </c>
      <c r="F539" s="30">
        <v>2</v>
      </c>
      <c r="G539" s="91" t="str">
        <f t="shared" si="70"/>
        <v>85-2</v>
      </c>
      <c r="H539" s="2">
        <v>47</v>
      </c>
      <c r="I539" s="2">
        <v>53</v>
      </c>
      <c r="J539" s="92" t="str">
        <f>IF(((VLOOKUP($G539,Depth_Lookup!$A$3:$J$561,9,FALSE))-(I539/100))&gt;=0,"Good","Too Long")</f>
        <v>Good</v>
      </c>
      <c r="K539" s="93">
        <f>(VLOOKUP($G539,Depth_Lookup!$A$3:$J$561,10,FALSE))+(H539/100)</f>
        <v>183.56</v>
      </c>
      <c r="L539" s="93">
        <f>(VLOOKUP($G539,Depth_Lookup!$A$3:$J$561,10,FALSE))+(I539/100)</f>
        <v>183.62</v>
      </c>
      <c r="M539" s="34" t="s">
        <v>241</v>
      </c>
      <c r="Q539" s="31" t="e">
        <f>VLOOKUP(P539,'75'!$AT$3:$AU$5,2,FALSE)</f>
        <v>#N/A</v>
      </c>
      <c r="R539" s="30">
        <v>1</v>
      </c>
      <c r="S539" s="30" t="s">
        <v>158</v>
      </c>
      <c r="T539" s="31">
        <f>VLOOKUP(S539,'75'!$AI$12:$AJ$17,2,FALSE)</f>
        <v>1</v>
      </c>
      <c r="Y539" s="30" t="s">
        <v>1209</v>
      </c>
      <c r="AB539" s="35" t="s">
        <v>1326</v>
      </c>
      <c r="AE539" s="30">
        <v>65</v>
      </c>
      <c r="AF539" s="30">
        <v>30</v>
      </c>
      <c r="AG539" s="30">
        <v>35</v>
      </c>
      <c r="AH539" s="30">
        <v>90</v>
      </c>
      <c r="AI539" s="30">
        <v>45</v>
      </c>
      <c r="AJ539" s="30">
        <v>0</v>
      </c>
      <c r="AK539" s="89">
        <f t="shared" si="67"/>
        <v>-145</v>
      </c>
      <c r="AL539" s="89">
        <f t="shared" si="71"/>
        <v>215</v>
      </c>
      <c r="AM539" s="89">
        <f t="shared" si="68"/>
        <v>39.32268990964004</v>
      </c>
      <c r="AN539" s="89">
        <f t="shared" si="72"/>
        <v>305</v>
      </c>
      <c r="AO539" s="89">
        <f t="shared" si="73"/>
        <v>50.67731009035996</v>
      </c>
      <c r="AP539" s="75">
        <f t="shared" si="69"/>
        <v>35</v>
      </c>
      <c r="AQ539" s="75">
        <f t="shared" si="74"/>
        <v>50.67731009035996</v>
      </c>
    </row>
    <row r="540" spans="5:43" hidden="1">
      <c r="E540" s="30">
        <v>85</v>
      </c>
      <c r="F540" s="30">
        <v>3</v>
      </c>
      <c r="G540" s="91" t="str">
        <f t="shared" si="70"/>
        <v>85-3</v>
      </c>
      <c r="H540" s="2">
        <v>0</v>
      </c>
      <c r="I540" s="2">
        <v>6</v>
      </c>
      <c r="J540" s="92" t="str">
        <f>IF(((VLOOKUP($G540,Depth_Lookup!$A$3:$J$561,9,FALSE))-(I540/100))&gt;=0,"Good","Too Long")</f>
        <v>Good</v>
      </c>
      <c r="K540" s="93">
        <f>(VLOOKUP($G540,Depth_Lookup!$A$3:$J$561,10,FALSE))+(H540/100)</f>
        <v>183.84</v>
      </c>
      <c r="L540" s="93">
        <f>(VLOOKUP($G540,Depth_Lookup!$A$3:$J$561,10,FALSE))+(I540/100)</f>
        <v>183.9</v>
      </c>
      <c r="M540" s="34" t="s">
        <v>241</v>
      </c>
      <c r="Q540" s="31" t="e">
        <f>VLOOKUP(P540,'75'!$AT$3:$AU$5,2,FALSE)</f>
        <v>#N/A</v>
      </c>
      <c r="R540" s="30">
        <v>0.1</v>
      </c>
      <c r="S540" s="30" t="s">
        <v>158</v>
      </c>
      <c r="T540" s="31">
        <f>VLOOKUP(S540,'75'!$AI$12:$AJ$17,2,FALSE)</f>
        <v>1</v>
      </c>
      <c r="Y540" s="30" t="s">
        <v>1209</v>
      </c>
      <c r="AB540" s="35" t="s">
        <v>1320</v>
      </c>
      <c r="AE540" s="30">
        <v>123</v>
      </c>
      <c r="AF540" s="30">
        <v>55</v>
      </c>
      <c r="AG540" s="30">
        <v>50</v>
      </c>
      <c r="AH540" s="30">
        <v>90</v>
      </c>
      <c r="AI540" s="30">
        <v>38</v>
      </c>
      <c r="AJ540" s="30">
        <v>180</v>
      </c>
      <c r="AK540" s="89">
        <f t="shared" si="67"/>
        <v>-56.75209369274188</v>
      </c>
      <c r="AL540" s="89">
        <f t="shared" si="71"/>
        <v>303.24790630725812</v>
      </c>
      <c r="AM540" s="89">
        <f t="shared" si="68"/>
        <v>35.059036552020387</v>
      </c>
      <c r="AN540" s="89">
        <f t="shared" si="72"/>
        <v>33.24790630725812</v>
      </c>
      <c r="AO540" s="89">
        <f t="shared" si="73"/>
        <v>54.940963447979613</v>
      </c>
      <c r="AP540" s="75">
        <f t="shared" si="69"/>
        <v>123.24790630725812</v>
      </c>
      <c r="AQ540" s="75">
        <f t="shared" si="74"/>
        <v>54.940963447979613</v>
      </c>
    </row>
    <row r="541" spans="5:43">
      <c r="E541" s="30">
        <v>85</v>
      </c>
      <c r="F541" s="30">
        <v>3</v>
      </c>
      <c r="G541" s="91" t="str">
        <f t="shared" si="70"/>
        <v>85-3</v>
      </c>
      <c r="H541" s="2">
        <v>71</v>
      </c>
      <c r="I541" s="2">
        <v>97</v>
      </c>
      <c r="J541" s="92" t="str">
        <f>IF(((VLOOKUP($G541,Depth_Lookup!$A$3:$J$561,9,FALSE))-(I541/100))&gt;=0,"Good","Too Long")</f>
        <v>Good</v>
      </c>
      <c r="K541" s="93">
        <f>(VLOOKUP($G541,Depth_Lookup!$A$3:$J$561,10,FALSE))+(H541/100)</f>
        <v>184.55</v>
      </c>
      <c r="L541" s="93">
        <f>(VLOOKUP($G541,Depth_Lookup!$A$3:$J$561,10,FALSE))+(I541/100)</f>
        <v>184.81</v>
      </c>
      <c r="M541" s="34" t="s">
        <v>242</v>
      </c>
      <c r="Q541" s="31" t="e">
        <f>VLOOKUP(P541,'75'!$AT$3:$AU$5,2,FALSE)</f>
        <v>#N/A</v>
      </c>
      <c r="R541" s="30">
        <v>26</v>
      </c>
      <c r="S541" s="30" t="s">
        <v>258</v>
      </c>
      <c r="T541" s="31">
        <f>VLOOKUP(S541,'75'!$AI$12:$AJ$17,2,FALSE)</f>
        <v>3</v>
      </c>
      <c r="AB541" s="35" t="s">
        <v>1325</v>
      </c>
      <c r="AK541" s="89" t="e">
        <f t="shared" si="67"/>
        <v>#DIV/0!</v>
      </c>
      <c r="AL541" s="89" t="e">
        <f t="shared" si="71"/>
        <v>#DIV/0!</v>
      </c>
      <c r="AM541" s="89" t="e">
        <f t="shared" si="68"/>
        <v>#DIV/0!</v>
      </c>
      <c r="AN541" s="89" t="e">
        <f t="shared" si="72"/>
        <v>#DIV/0!</v>
      </c>
      <c r="AO541" s="89" t="e">
        <f t="shared" si="73"/>
        <v>#DIV/0!</v>
      </c>
      <c r="AP541" s="75" t="e">
        <f t="shared" si="69"/>
        <v>#DIV/0!</v>
      </c>
      <c r="AQ541" s="75" t="e">
        <f t="shared" si="74"/>
        <v>#DIV/0!</v>
      </c>
    </row>
    <row r="542" spans="5:43" hidden="1">
      <c r="E542" s="30">
        <v>85</v>
      </c>
      <c r="F542" s="30">
        <v>4</v>
      </c>
      <c r="G542" s="91" t="str">
        <f t="shared" si="70"/>
        <v>85-4</v>
      </c>
      <c r="H542" s="2">
        <v>0</v>
      </c>
      <c r="I542" s="2">
        <v>2</v>
      </c>
      <c r="J542" s="92" t="str">
        <f>IF(((VLOOKUP($G542,Depth_Lookup!$A$3:$J$561,9,FALSE))-(I542/100))&gt;=0,"Good","Too Long")</f>
        <v>Good</v>
      </c>
      <c r="K542" s="93">
        <f>(VLOOKUP($G542,Depth_Lookup!$A$3:$J$561,10,FALSE))+(H542/100)</f>
        <v>184.82</v>
      </c>
      <c r="L542" s="93">
        <f>(VLOOKUP($G542,Depth_Lookup!$A$3:$J$561,10,FALSE))+(I542/100)</f>
        <v>184.84</v>
      </c>
      <c r="M542" s="34" t="s">
        <v>241</v>
      </c>
      <c r="Q542" s="31" t="e">
        <f>VLOOKUP(P542,'75'!$AT$3:$AU$5,2,FALSE)</f>
        <v>#N/A</v>
      </c>
      <c r="R542" s="30">
        <v>0.2</v>
      </c>
      <c r="S542" s="30" t="s">
        <v>158</v>
      </c>
      <c r="T542" s="31">
        <f>VLOOKUP(S542,'75'!$AI$12:$AJ$17,2,FALSE)</f>
        <v>1</v>
      </c>
      <c r="AB542" s="35" t="s">
        <v>1320</v>
      </c>
      <c r="AG542" s="30">
        <v>6</v>
      </c>
      <c r="AH542" s="30">
        <v>90</v>
      </c>
      <c r="AI542" s="30">
        <v>5</v>
      </c>
      <c r="AJ542" s="30">
        <v>180</v>
      </c>
      <c r="AK542" s="89">
        <f t="shared" si="67"/>
        <v>-50.226035856206465</v>
      </c>
      <c r="AL542" s="89">
        <f t="shared" si="71"/>
        <v>309.77396414379353</v>
      </c>
      <c r="AM542" s="89">
        <f t="shared" si="68"/>
        <v>82.212978012717628</v>
      </c>
      <c r="AN542" s="89">
        <f t="shared" si="72"/>
        <v>39.773964143793535</v>
      </c>
      <c r="AO542" s="89">
        <f t="shared" si="73"/>
        <v>7.7870219872823725</v>
      </c>
      <c r="AP542" s="75">
        <f t="shared" si="69"/>
        <v>129.77396414379353</v>
      </c>
      <c r="AQ542" s="75">
        <f t="shared" si="74"/>
        <v>7.7870219872823725</v>
      </c>
    </row>
    <row r="543" spans="5:43" hidden="1">
      <c r="E543" s="30">
        <v>85</v>
      </c>
      <c r="F543" s="30">
        <v>4</v>
      </c>
      <c r="G543" s="91" t="str">
        <f t="shared" si="70"/>
        <v>85-4</v>
      </c>
      <c r="H543" s="2">
        <v>63</v>
      </c>
      <c r="I543" s="2">
        <v>65</v>
      </c>
      <c r="J543" s="92" t="str">
        <f>IF(((VLOOKUP($G543,Depth_Lookup!$A$3:$J$561,9,FALSE))-(I543/100))&gt;=0,"Good","Too Long")</f>
        <v>Good</v>
      </c>
      <c r="K543" s="93">
        <f>(VLOOKUP($G543,Depth_Lookup!$A$3:$J$561,10,FALSE))+(H543/100)</f>
        <v>185.45</v>
      </c>
      <c r="L543" s="93">
        <f>(VLOOKUP($G543,Depth_Lookup!$A$3:$J$561,10,FALSE))+(I543/100)</f>
        <v>185.47</v>
      </c>
      <c r="M543" s="34" t="s">
        <v>246</v>
      </c>
      <c r="Q543" s="31" t="e">
        <f>VLOOKUP(P543,'75'!$AT$3:$AU$5,2,FALSE)</f>
        <v>#N/A</v>
      </c>
      <c r="R543" s="30">
        <v>0.1</v>
      </c>
      <c r="S543" s="30" t="s">
        <v>158</v>
      </c>
      <c r="T543" s="31">
        <f>VLOOKUP(S543,'75'!$AI$12:$AJ$17,2,FALSE)</f>
        <v>1</v>
      </c>
      <c r="AB543" s="35" t="s">
        <v>1327</v>
      </c>
      <c r="AG543" s="30">
        <v>15</v>
      </c>
      <c r="AH543" s="30">
        <v>270</v>
      </c>
      <c r="AI543" s="30">
        <v>15</v>
      </c>
      <c r="AJ543" s="30">
        <v>180</v>
      </c>
      <c r="AK543" s="89">
        <f t="shared" si="67"/>
        <v>45</v>
      </c>
      <c r="AL543" s="89">
        <f t="shared" si="71"/>
        <v>45</v>
      </c>
      <c r="AM543" s="89">
        <f t="shared" si="68"/>
        <v>69.246429016315204</v>
      </c>
      <c r="AN543" s="89">
        <f t="shared" si="72"/>
        <v>135</v>
      </c>
      <c r="AO543" s="89">
        <f t="shared" si="73"/>
        <v>20.753570983684796</v>
      </c>
      <c r="AP543" s="75">
        <f t="shared" si="69"/>
        <v>225</v>
      </c>
      <c r="AQ543" s="75">
        <f t="shared" si="74"/>
        <v>20.753570983684796</v>
      </c>
    </row>
    <row r="544" spans="5:43">
      <c r="E544" s="30">
        <v>86</v>
      </c>
      <c r="F544" s="30">
        <v>1</v>
      </c>
      <c r="G544" s="91" t="str">
        <f t="shared" si="70"/>
        <v>86-1</v>
      </c>
      <c r="H544" s="2">
        <v>29</v>
      </c>
      <c r="I544" s="2">
        <v>33</v>
      </c>
      <c r="J544" s="92" t="str">
        <f>IF(((VLOOKUP($G544,Depth_Lookup!$A$3:$J$561,9,FALSE))-(I544/100))&gt;=0,"Good","Too Long")</f>
        <v>Good</v>
      </c>
      <c r="K544" s="93">
        <f>(VLOOKUP($G544,Depth_Lookup!$A$3:$J$561,10,FALSE))+(H544/100)</f>
        <v>185.89</v>
      </c>
      <c r="L544" s="93">
        <f>(VLOOKUP($G544,Depth_Lookup!$A$3:$J$561,10,FALSE))+(I544/100)</f>
        <v>185.93</v>
      </c>
      <c r="M544" s="34" t="s">
        <v>241</v>
      </c>
      <c r="Q544" s="31" t="e">
        <f>VLOOKUP(P544,'75'!$AT$3:$AU$5,2,FALSE)</f>
        <v>#N/A</v>
      </c>
      <c r="T544" s="31" t="e">
        <f>VLOOKUP(S544,'75'!$AI$12:$AJ$17,2,FALSE)</f>
        <v>#N/A</v>
      </c>
      <c r="Y544" s="30" t="s">
        <v>1166</v>
      </c>
      <c r="AB544" s="35" t="s">
        <v>1185</v>
      </c>
      <c r="AE544" s="30">
        <v>49</v>
      </c>
      <c r="AF544" s="30">
        <v>29</v>
      </c>
      <c r="AG544" s="30">
        <v>23</v>
      </c>
      <c r="AH544" s="30">
        <v>90</v>
      </c>
      <c r="AI544" s="30">
        <v>20</v>
      </c>
      <c r="AJ544" s="30">
        <v>0</v>
      </c>
      <c r="AK544" s="89">
        <f t="shared" si="67"/>
        <v>-130.61177255990873</v>
      </c>
      <c r="AL544" s="89">
        <f t="shared" si="71"/>
        <v>229.38822744009127</v>
      </c>
      <c r="AM544" s="89">
        <f t="shared" si="68"/>
        <v>60.788087060681335</v>
      </c>
      <c r="AN544" s="89">
        <f t="shared" si="72"/>
        <v>319.38822744009127</v>
      </c>
      <c r="AO544" s="89">
        <f t="shared" si="73"/>
        <v>29.211912939318665</v>
      </c>
      <c r="AP544" s="75">
        <f t="shared" si="69"/>
        <v>49.388227440091271</v>
      </c>
      <c r="AQ544" s="75">
        <f t="shared" si="74"/>
        <v>29.211912939318665</v>
      </c>
    </row>
    <row r="545" spans="5:43" hidden="1">
      <c r="E545" s="30">
        <v>86</v>
      </c>
      <c r="F545" s="30">
        <v>2</v>
      </c>
      <c r="G545" s="91" t="str">
        <f t="shared" si="70"/>
        <v>86-2</v>
      </c>
      <c r="H545" s="2">
        <v>0</v>
      </c>
      <c r="I545" s="2">
        <v>4</v>
      </c>
      <c r="J545" s="92" t="str">
        <f>IF(((VLOOKUP($G545,Depth_Lookup!$A$3:$J$561,9,FALSE))-(I545/100))&gt;=0,"Good","Too Long")</f>
        <v>Good</v>
      </c>
      <c r="K545" s="93">
        <f>(VLOOKUP($G545,Depth_Lookup!$A$3:$J$561,10,FALSE))+(H545/100)</f>
        <v>186.19</v>
      </c>
      <c r="L545" s="93">
        <f>(VLOOKUP($G545,Depth_Lookup!$A$3:$J$561,10,FALSE))+(I545/100)</f>
        <v>186.23</v>
      </c>
      <c r="M545" s="34" t="s">
        <v>241</v>
      </c>
      <c r="Q545" s="31" t="e">
        <f>VLOOKUP(P545,'75'!$AT$3:$AU$5,2,FALSE)</f>
        <v>#N/A</v>
      </c>
      <c r="R545" s="30">
        <v>0.1</v>
      </c>
      <c r="S545" s="30" t="s">
        <v>158</v>
      </c>
      <c r="T545" s="31">
        <f>VLOOKUP(S545,'75'!$AI$12:$AJ$17,2,FALSE)</f>
        <v>1</v>
      </c>
      <c r="Y545" s="30" t="s">
        <v>1209</v>
      </c>
      <c r="AB545" s="35" t="s">
        <v>1328</v>
      </c>
      <c r="AE545" s="30">
        <v>58</v>
      </c>
      <c r="AF545" s="30">
        <v>40</v>
      </c>
      <c r="AG545" s="30">
        <v>35</v>
      </c>
      <c r="AH545" s="30">
        <v>90</v>
      </c>
      <c r="AI545" s="30">
        <v>24</v>
      </c>
      <c r="AJ545" s="30">
        <v>0</v>
      </c>
      <c r="AK545" s="89">
        <f t="shared" si="67"/>
        <v>-122.45034110094269</v>
      </c>
      <c r="AL545" s="89">
        <f t="shared" si="71"/>
        <v>237.54965889905731</v>
      </c>
      <c r="AM545" s="89">
        <f t="shared" si="68"/>
        <v>50.315111528921754</v>
      </c>
      <c r="AN545" s="89">
        <f t="shared" si="72"/>
        <v>327.54965889905731</v>
      </c>
      <c r="AO545" s="89">
        <f t="shared" si="73"/>
        <v>39.684888471078246</v>
      </c>
      <c r="AP545" s="75">
        <f t="shared" si="69"/>
        <v>57.549658899057306</v>
      </c>
      <c r="AQ545" s="75">
        <f t="shared" si="74"/>
        <v>39.684888471078246</v>
      </c>
    </row>
    <row r="546" spans="5:43" hidden="1">
      <c r="E546" s="30">
        <v>86</v>
      </c>
      <c r="F546" s="30">
        <v>2</v>
      </c>
      <c r="G546" s="91" t="str">
        <f t="shared" si="70"/>
        <v>86-2</v>
      </c>
      <c r="H546" s="2">
        <v>60</v>
      </c>
      <c r="I546" s="2">
        <v>67</v>
      </c>
      <c r="J546" s="92" t="str">
        <f>IF(((VLOOKUP($G546,Depth_Lookup!$A$3:$J$561,9,FALSE))-(I546/100))&gt;=0,"Good","Too Long")</f>
        <v>Good</v>
      </c>
      <c r="K546" s="93">
        <f>(VLOOKUP($G546,Depth_Lookup!$A$3:$J$561,10,FALSE))+(H546/100)</f>
        <v>186.79</v>
      </c>
      <c r="L546" s="93">
        <f>(VLOOKUP($G546,Depth_Lookup!$A$3:$J$561,10,FALSE))+(I546/100)</f>
        <v>186.85999999999999</v>
      </c>
      <c r="M546" s="34" t="s">
        <v>241</v>
      </c>
      <c r="Q546" s="31" t="e">
        <f>VLOOKUP(P546,'75'!$AT$3:$AU$5,2,FALSE)</f>
        <v>#N/A</v>
      </c>
      <c r="R546" s="30">
        <v>0.1</v>
      </c>
      <c r="S546" s="30" t="s">
        <v>158</v>
      </c>
      <c r="T546" s="31">
        <f>VLOOKUP(S546,'75'!$AI$12:$AJ$17,2,FALSE)</f>
        <v>1</v>
      </c>
      <c r="Y546" s="30" t="s">
        <v>1209</v>
      </c>
      <c r="AB546" s="35" t="s">
        <v>1328</v>
      </c>
      <c r="AE546" s="30">
        <v>110</v>
      </c>
      <c r="AF546" s="30">
        <v>44</v>
      </c>
      <c r="AG546" s="30">
        <v>45</v>
      </c>
      <c r="AH546" s="30">
        <v>90</v>
      </c>
      <c r="AI546" s="30">
        <v>48</v>
      </c>
      <c r="AJ546" s="30">
        <v>0</v>
      </c>
      <c r="AK546" s="89">
        <f t="shared" si="67"/>
        <v>-138</v>
      </c>
      <c r="AL546" s="89">
        <f t="shared" si="71"/>
        <v>222</v>
      </c>
      <c r="AM546" s="89">
        <f t="shared" si="68"/>
        <v>33.78769180570783</v>
      </c>
      <c r="AN546" s="89">
        <f t="shared" si="72"/>
        <v>312</v>
      </c>
      <c r="AO546" s="89">
        <f t="shared" si="73"/>
        <v>56.21230819429217</v>
      </c>
      <c r="AP546" s="75">
        <f t="shared" si="69"/>
        <v>42</v>
      </c>
      <c r="AQ546" s="75">
        <f t="shared" si="74"/>
        <v>56.21230819429217</v>
      </c>
    </row>
    <row r="547" spans="5:43" hidden="1">
      <c r="E547" s="30">
        <v>86</v>
      </c>
      <c r="F547" s="30">
        <v>3</v>
      </c>
      <c r="G547" s="91" t="str">
        <f t="shared" si="70"/>
        <v>86-3</v>
      </c>
      <c r="H547" s="2">
        <v>0</v>
      </c>
      <c r="I547" s="2">
        <v>4</v>
      </c>
      <c r="J547" s="92" t="str">
        <f>IF(((VLOOKUP($G547,Depth_Lookup!$A$3:$J$561,9,FALSE))-(I547/100))&gt;=0,"Good","Too Long")</f>
        <v>Good</v>
      </c>
      <c r="K547" s="93">
        <f>(VLOOKUP($G547,Depth_Lookup!$A$3:$J$561,10,FALSE))+(H547/100)</f>
        <v>187.1</v>
      </c>
      <c r="L547" s="93">
        <f>(VLOOKUP($G547,Depth_Lookup!$A$3:$J$561,10,FALSE))+(I547/100)</f>
        <v>187.14</v>
      </c>
      <c r="M547" s="34" t="s">
        <v>241</v>
      </c>
      <c r="Q547" s="31" t="e">
        <f>VLOOKUP(P547,'75'!$AT$3:$AU$5,2,FALSE)</f>
        <v>#N/A</v>
      </c>
      <c r="R547" s="30">
        <v>0.1</v>
      </c>
      <c r="S547" s="30" t="s">
        <v>158</v>
      </c>
      <c r="T547" s="31">
        <f>VLOOKUP(S547,'75'!$AI$12:$AJ$17,2,FALSE)</f>
        <v>1</v>
      </c>
      <c r="Y547" s="30" t="s">
        <v>1209</v>
      </c>
      <c r="AB547" s="35" t="s">
        <v>1265</v>
      </c>
      <c r="AE547" s="30">
        <v>196</v>
      </c>
      <c r="AF547" s="30">
        <v>53</v>
      </c>
      <c r="AG547" s="30">
        <v>20</v>
      </c>
      <c r="AH547" s="30">
        <v>270</v>
      </c>
      <c r="AI547" s="30">
        <v>52</v>
      </c>
      <c r="AJ547" s="30">
        <v>180</v>
      </c>
      <c r="AK547" s="89">
        <f t="shared" si="67"/>
        <v>15.873881432591219</v>
      </c>
      <c r="AL547" s="89">
        <f t="shared" si="71"/>
        <v>15.873881432591219</v>
      </c>
      <c r="AM547" s="89">
        <f t="shared" si="68"/>
        <v>36.92457474089256</v>
      </c>
      <c r="AN547" s="89">
        <f t="shared" si="72"/>
        <v>105.87388143259122</v>
      </c>
      <c r="AO547" s="89">
        <f t="shared" si="73"/>
        <v>53.07542525910744</v>
      </c>
      <c r="AP547" s="75">
        <f t="shared" si="69"/>
        <v>195.87388143259122</v>
      </c>
      <c r="AQ547" s="75">
        <f t="shared" si="74"/>
        <v>53.07542525910744</v>
      </c>
    </row>
    <row r="548" spans="5:43" hidden="1">
      <c r="E548" s="30">
        <v>86</v>
      </c>
      <c r="F548" s="30">
        <v>3</v>
      </c>
      <c r="G548" s="91" t="str">
        <f t="shared" si="70"/>
        <v>86-3</v>
      </c>
      <c r="H548" s="2">
        <v>40</v>
      </c>
      <c r="I548" s="2">
        <v>53</v>
      </c>
      <c r="J548" s="92" t="str">
        <f>IF(((VLOOKUP($G548,Depth_Lookup!$A$3:$J$561,9,FALSE))-(I548/100))&gt;=0,"Good","Too Long")</f>
        <v>Good</v>
      </c>
      <c r="K548" s="93">
        <f>(VLOOKUP($G548,Depth_Lookup!$A$3:$J$561,10,FALSE))+(H548/100)</f>
        <v>187.5</v>
      </c>
      <c r="L548" s="93">
        <f>(VLOOKUP($G548,Depth_Lookup!$A$3:$J$561,10,FALSE))+(I548/100)</f>
        <v>187.63</v>
      </c>
      <c r="M548" s="34" t="s">
        <v>241</v>
      </c>
      <c r="Q548" s="31" t="e">
        <f>VLOOKUP(P548,'75'!$AT$3:$AU$5,2,FALSE)</f>
        <v>#N/A</v>
      </c>
      <c r="R548" s="30">
        <v>0.1</v>
      </c>
      <c r="S548" s="30" t="s">
        <v>158</v>
      </c>
      <c r="T548" s="31">
        <f>VLOOKUP(S548,'75'!$AI$12:$AJ$17,2,FALSE)</f>
        <v>1</v>
      </c>
      <c r="AB548" s="35" t="s">
        <v>1185</v>
      </c>
      <c r="AG548" s="30">
        <v>60</v>
      </c>
      <c r="AH548" s="30">
        <v>270</v>
      </c>
      <c r="AI548" s="30">
        <v>64</v>
      </c>
      <c r="AJ548" s="30">
        <v>0</v>
      </c>
      <c r="AK548" s="89">
        <f t="shared" si="67"/>
        <v>139.80962440910366</v>
      </c>
      <c r="AL548" s="89">
        <f t="shared" si="71"/>
        <v>139.80962440910366</v>
      </c>
      <c r="AM548" s="89">
        <f t="shared" si="68"/>
        <v>20.43444221610541</v>
      </c>
      <c r="AN548" s="89">
        <f t="shared" si="72"/>
        <v>229.80962440910366</v>
      </c>
      <c r="AO548" s="89">
        <f t="shared" si="73"/>
        <v>69.56555778389459</v>
      </c>
      <c r="AP548" s="75">
        <f t="shared" si="69"/>
        <v>319.80962440910366</v>
      </c>
      <c r="AQ548" s="75">
        <f t="shared" si="74"/>
        <v>69.56555778389459</v>
      </c>
    </row>
    <row r="549" spans="5:43" hidden="1">
      <c r="E549" s="30">
        <v>86</v>
      </c>
      <c r="F549" s="30">
        <v>3</v>
      </c>
      <c r="G549" s="91" t="str">
        <f t="shared" si="70"/>
        <v>86-3</v>
      </c>
      <c r="H549" s="2">
        <v>74</v>
      </c>
      <c r="I549" s="2">
        <v>81</v>
      </c>
      <c r="J549" s="92" t="str">
        <f>IF(((VLOOKUP($G549,Depth_Lookup!$A$3:$J$561,9,FALSE))-(I549/100))&gt;=0,"Good","Too Long")</f>
        <v>Good</v>
      </c>
      <c r="K549" s="93">
        <f>(VLOOKUP($G549,Depth_Lookup!$A$3:$J$561,10,FALSE))+(H549/100)</f>
        <v>187.84</v>
      </c>
      <c r="L549" s="93">
        <f>(VLOOKUP($G549,Depth_Lookup!$A$3:$J$561,10,FALSE))+(I549/100)</f>
        <v>187.91</v>
      </c>
      <c r="M549" s="34" t="s">
        <v>242</v>
      </c>
      <c r="O549" s="30" t="s">
        <v>153</v>
      </c>
      <c r="P549" s="30" t="s">
        <v>203</v>
      </c>
      <c r="Q549" s="31">
        <f>VLOOKUP(P549,'75'!$AT$3:$AU$5,2,FALSE)</f>
        <v>2</v>
      </c>
      <c r="R549" s="30">
        <v>7</v>
      </c>
      <c r="S549" s="30" t="s">
        <v>159</v>
      </c>
      <c r="T549" s="31">
        <f>VLOOKUP(S549,'75'!$AI$12:$AJ$17,2,FALSE)</f>
        <v>2</v>
      </c>
      <c r="AB549" s="35" t="s">
        <v>1329</v>
      </c>
      <c r="AE549" s="30">
        <v>18</v>
      </c>
      <c r="AF549" s="30">
        <v>41</v>
      </c>
      <c r="AG549" s="30">
        <v>15</v>
      </c>
      <c r="AH549" s="30">
        <v>90</v>
      </c>
      <c r="AI549" s="30">
        <v>40</v>
      </c>
      <c r="AJ549" s="30">
        <v>0</v>
      </c>
      <c r="AK549" s="89">
        <f t="shared" si="67"/>
        <v>-162.29018804211603</v>
      </c>
      <c r="AL549" s="89">
        <f t="shared" si="71"/>
        <v>197.70981195788397</v>
      </c>
      <c r="AM549" s="89">
        <f t="shared" si="68"/>
        <v>48.625003055252606</v>
      </c>
      <c r="AN549" s="89">
        <f t="shared" si="72"/>
        <v>287.70981195788397</v>
      </c>
      <c r="AO549" s="89">
        <f t="shared" si="73"/>
        <v>41.374996944747394</v>
      </c>
      <c r="AP549" s="75">
        <f t="shared" si="69"/>
        <v>17.709811957883971</v>
      </c>
      <c r="AQ549" s="75">
        <f t="shared" si="74"/>
        <v>41.374996944747394</v>
      </c>
    </row>
    <row r="550" spans="5:43">
      <c r="E550" s="30">
        <v>86</v>
      </c>
      <c r="F550" s="30">
        <v>3</v>
      </c>
      <c r="G550" s="91" t="str">
        <f t="shared" si="70"/>
        <v>86-3</v>
      </c>
      <c r="H550" s="2">
        <v>77</v>
      </c>
      <c r="I550" s="2">
        <v>80</v>
      </c>
      <c r="J550" s="92" t="str">
        <f>IF(((VLOOKUP($G550,Depth_Lookup!$A$3:$J$561,9,FALSE))-(I550/100))&gt;=0,"Good","Too Long")</f>
        <v>Good</v>
      </c>
      <c r="K550" s="93">
        <f>(VLOOKUP($G550,Depth_Lookup!$A$3:$J$561,10,FALSE))+(H550/100)</f>
        <v>187.87</v>
      </c>
      <c r="L550" s="93">
        <f>(VLOOKUP($G550,Depth_Lookup!$A$3:$J$561,10,FALSE))+(I550/100)</f>
        <v>187.9</v>
      </c>
      <c r="M550" s="34" t="s">
        <v>242</v>
      </c>
      <c r="Q550" s="31" t="e">
        <f>VLOOKUP(P550,'75'!$AT$3:$AU$5,2,FALSE)</f>
        <v>#N/A</v>
      </c>
      <c r="T550" s="31" t="e">
        <f>VLOOKUP(S550,'75'!$AI$12:$AJ$17,2,FALSE)</f>
        <v>#N/A</v>
      </c>
      <c r="AB550" s="35" t="s">
        <v>1330</v>
      </c>
      <c r="AG550" s="30">
        <v>20</v>
      </c>
      <c r="AH550" s="30">
        <v>90</v>
      </c>
      <c r="AI550" s="30">
        <v>10</v>
      </c>
      <c r="AJ550" s="30">
        <v>180</v>
      </c>
      <c r="AK550" s="89">
        <f t="shared" si="67"/>
        <v>-64.151927888120838</v>
      </c>
      <c r="AL550" s="89">
        <f t="shared" si="71"/>
        <v>295.84807211187916</v>
      </c>
      <c r="AM550" s="89">
        <f t="shared" si="68"/>
        <v>67.979998392282752</v>
      </c>
      <c r="AN550" s="89">
        <f t="shared" si="72"/>
        <v>25.848072111879162</v>
      </c>
      <c r="AO550" s="89">
        <f t="shared" si="73"/>
        <v>22.020001607717248</v>
      </c>
      <c r="AP550" s="75">
        <f t="shared" si="69"/>
        <v>115.84807211187916</v>
      </c>
      <c r="AQ550" s="75">
        <f t="shared" si="74"/>
        <v>22.020001607717248</v>
      </c>
    </row>
    <row r="551" spans="5:43" hidden="1">
      <c r="E551" s="30">
        <v>86</v>
      </c>
      <c r="F551" s="30">
        <v>4</v>
      </c>
      <c r="G551" s="91" t="str">
        <f t="shared" si="70"/>
        <v>86-4</v>
      </c>
      <c r="H551" s="2">
        <v>0</v>
      </c>
      <c r="I551" s="2">
        <v>2</v>
      </c>
      <c r="J551" s="92" t="str">
        <f>IF(((VLOOKUP($G551,Depth_Lookup!$A$3:$J$561,9,FALSE))-(I551/100))&gt;=0,"Good","Too Long")</f>
        <v>Good</v>
      </c>
      <c r="K551" s="93">
        <f>(VLOOKUP($G551,Depth_Lookup!$A$3:$J$561,10,FALSE))+(H551/100)</f>
        <v>188.05500000000001</v>
      </c>
      <c r="L551" s="93">
        <f>(VLOOKUP($G551,Depth_Lookup!$A$3:$J$561,10,FALSE))+(I551/100)</f>
        <v>188.07500000000002</v>
      </c>
      <c r="M551" s="34" t="s">
        <v>241</v>
      </c>
      <c r="Q551" s="31" t="e">
        <f>VLOOKUP(P551,'75'!$AT$3:$AU$5,2,FALSE)</f>
        <v>#N/A</v>
      </c>
      <c r="R551" s="30">
        <v>0.1</v>
      </c>
      <c r="S551" s="30" t="s">
        <v>158</v>
      </c>
      <c r="T551" s="31">
        <f>VLOOKUP(S551,'75'!$AI$12:$AJ$17,2,FALSE)</f>
        <v>1</v>
      </c>
      <c r="Y551" s="30" t="s">
        <v>1166</v>
      </c>
      <c r="AB551" s="35" t="s">
        <v>1320</v>
      </c>
      <c r="AE551" s="30">
        <v>110</v>
      </c>
      <c r="AF551" s="30">
        <v>10</v>
      </c>
      <c r="AG551" s="30">
        <v>24</v>
      </c>
      <c r="AH551" s="30">
        <v>90</v>
      </c>
      <c r="AI551" s="30">
        <v>35</v>
      </c>
      <c r="AJ551" s="30">
        <v>0</v>
      </c>
      <c r="AK551" s="89">
        <f t="shared" si="67"/>
        <v>-147.54965889905731</v>
      </c>
      <c r="AL551" s="89">
        <f t="shared" si="71"/>
        <v>212.45034110094269</v>
      </c>
      <c r="AM551" s="89">
        <f t="shared" si="68"/>
        <v>50.315111528921754</v>
      </c>
      <c r="AN551" s="89">
        <f t="shared" si="72"/>
        <v>302.45034110094269</v>
      </c>
      <c r="AO551" s="89">
        <f t="shared" si="73"/>
        <v>39.684888471078246</v>
      </c>
      <c r="AP551" s="75">
        <f t="shared" si="69"/>
        <v>32.450341100942694</v>
      </c>
      <c r="AQ551" s="75">
        <f t="shared" si="74"/>
        <v>39.684888471078246</v>
      </c>
    </row>
    <row r="552" spans="5:43" hidden="1">
      <c r="E552" s="30">
        <v>86</v>
      </c>
      <c r="F552" s="30">
        <v>4</v>
      </c>
      <c r="G552" s="91" t="str">
        <f t="shared" si="70"/>
        <v>86-4</v>
      </c>
      <c r="H552" s="2">
        <v>29</v>
      </c>
      <c r="I552" s="2">
        <v>40</v>
      </c>
      <c r="J552" s="92" t="str">
        <f>IF(((VLOOKUP($G552,Depth_Lookup!$A$3:$J$561,9,FALSE))-(I552/100))&gt;=0,"Good","Too Long")</f>
        <v>Good</v>
      </c>
      <c r="K552" s="93">
        <f>(VLOOKUP($G552,Depth_Lookup!$A$3:$J$561,10,FALSE))+(H552/100)</f>
        <v>188.345</v>
      </c>
      <c r="L552" s="93">
        <f>(VLOOKUP($G552,Depth_Lookup!$A$3:$J$561,10,FALSE))+(I552/100)</f>
        <v>188.45500000000001</v>
      </c>
      <c r="M552" s="34" t="s">
        <v>241</v>
      </c>
      <c r="Q552" s="31" t="e">
        <f>VLOOKUP(P552,'75'!$AT$3:$AU$5,2,FALSE)</f>
        <v>#N/A</v>
      </c>
      <c r="R552" s="30">
        <v>0.1</v>
      </c>
      <c r="S552" s="30" t="s">
        <v>158</v>
      </c>
      <c r="T552" s="31">
        <f>VLOOKUP(S552,'75'!$AI$12:$AJ$17,2,FALSE)</f>
        <v>1</v>
      </c>
      <c r="Y552" s="30" t="s">
        <v>1166</v>
      </c>
      <c r="AB552" s="35" t="s">
        <v>1331</v>
      </c>
      <c r="AE552" s="30">
        <v>110</v>
      </c>
      <c r="AF552" s="30">
        <v>1</v>
      </c>
      <c r="AG552" s="30">
        <v>36</v>
      </c>
      <c r="AH552" s="30">
        <v>90</v>
      </c>
      <c r="AI552" s="30">
        <v>60</v>
      </c>
      <c r="AJ552" s="30">
        <v>0</v>
      </c>
      <c r="AK552" s="89">
        <f t="shared" si="67"/>
        <v>-157.24343563670448</v>
      </c>
      <c r="AL552" s="89">
        <f t="shared" si="71"/>
        <v>202.75656436329552</v>
      </c>
      <c r="AM552" s="89">
        <f t="shared" si="68"/>
        <v>28.031167363069883</v>
      </c>
      <c r="AN552" s="89">
        <f t="shared" si="72"/>
        <v>292.75656436329552</v>
      </c>
      <c r="AO552" s="89">
        <f t="shared" si="73"/>
        <v>61.968832636930117</v>
      </c>
      <c r="AP552" s="75">
        <f t="shared" si="69"/>
        <v>22.756564363295524</v>
      </c>
      <c r="AQ552" s="75">
        <f t="shared" si="74"/>
        <v>61.968832636930117</v>
      </c>
    </row>
    <row r="553" spans="5:43">
      <c r="E553" s="30">
        <v>86</v>
      </c>
      <c r="F553" s="30">
        <v>4</v>
      </c>
      <c r="G553" s="91" t="str">
        <f t="shared" si="70"/>
        <v>86-4</v>
      </c>
      <c r="H553" s="2">
        <v>65</v>
      </c>
      <c r="I553" s="2">
        <v>86</v>
      </c>
      <c r="J553" s="92" t="str">
        <f>IF(((VLOOKUP($G553,Depth_Lookup!$A$3:$J$561,9,FALSE))-(I553/100))&gt;=0,"Good","Too Long")</f>
        <v>Good</v>
      </c>
      <c r="K553" s="93">
        <f>(VLOOKUP($G553,Depth_Lookup!$A$3:$J$561,10,FALSE))+(H553/100)</f>
        <v>188.70500000000001</v>
      </c>
      <c r="L553" s="93">
        <f>(VLOOKUP($G553,Depth_Lookup!$A$3:$J$561,10,FALSE))+(I553/100)</f>
        <v>188.91500000000002</v>
      </c>
      <c r="M553" s="34" t="s">
        <v>242</v>
      </c>
      <c r="O553" s="30" t="s">
        <v>152</v>
      </c>
      <c r="P553" s="30" t="s">
        <v>203</v>
      </c>
      <c r="Q553" s="31">
        <f>VLOOKUP(P553,'75'!$AT$3:$AU$5,2,FALSE)</f>
        <v>2</v>
      </c>
      <c r="R553" s="30">
        <v>21</v>
      </c>
      <c r="S553" s="30" t="s">
        <v>258</v>
      </c>
      <c r="T553" s="31">
        <f>VLOOKUP(S553,'75'!$AI$12:$AJ$17,2,FALSE)</f>
        <v>3</v>
      </c>
      <c r="AB553" s="35" t="s">
        <v>1332</v>
      </c>
      <c r="AG553" s="30">
        <v>15</v>
      </c>
      <c r="AH553" s="30">
        <v>270</v>
      </c>
      <c r="AI553" s="30">
        <v>15</v>
      </c>
      <c r="AJ553" s="30">
        <v>180</v>
      </c>
      <c r="AK553" s="89">
        <f t="shared" si="67"/>
        <v>45</v>
      </c>
      <c r="AL553" s="89">
        <f t="shared" si="71"/>
        <v>45</v>
      </c>
      <c r="AM553" s="89">
        <f t="shared" si="68"/>
        <v>69.246429016315204</v>
      </c>
      <c r="AN553" s="89">
        <f t="shared" si="72"/>
        <v>135</v>
      </c>
      <c r="AO553" s="89">
        <f t="shared" si="73"/>
        <v>20.753570983684796</v>
      </c>
      <c r="AP553" s="75">
        <f t="shared" si="69"/>
        <v>225</v>
      </c>
      <c r="AQ553" s="75">
        <f t="shared" si="74"/>
        <v>20.753570983684796</v>
      </c>
    </row>
    <row r="554" spans="5:43">
      <c r="E554" s="30">
        <v>87</v>
      </c>
      <c r="F554" s="30">
        <v>1</v>
      </c>
      <c r="G554" s="91" t="str">
        <f t="shared" si="70"/>
        <v>87-1</v>
      </c>
      <c r="H554" s="2">
        <v>0</v>
      </c>
      <c r="I554" s="2">
        <v>45</v>
      </c>
      <c r="J554" s="92" t="str">
        <f>IF(((VLOOKUP($G554,Depth_Lookup!$A$3:$J$561,9,FALSE))-(I554/100))&gt;=0,"Good","Too Long")</f>
        <v>Good</v>
      </c>
      <c r="K554" s="93">
        <f>(VLOOKUP($G554,Depth_Lookup!$A$3:$J$561,10,FALSE))+(H554/100)</f>
        <v>188.6</v>
      </c>
      <c r="L554" s="93">
        <f>(VLOOKUP($G554,Depth_Lookup!$A$3:$J$561,10,FALSE))+(I554/100)</f>
        <v>189.04999999999998</v>
      </c>
      <c r="M554" s="34" t="s">
        <v>242</v>
      </c>
      <c r="O554" s="30" t="s">
        <v>152</v>
      </c>
      <c r="P554" s="30" t="s">
        <v>203</v>
      </c>
      <c r="Q554" s="31">
        <f>VLOOKUP(P554,'75'!$AT$3:$AU$5,2,FALSE)</f>
        <v>2</v>
      </c>
      <c r="R554" s="30">
        <v>45</v>
      </c>
      <c r="S554" s="30" t="s">
        <v>258</v>
      </c>
      <c r="T554" s="31">
        <f>VLOOKUP(S554,'75'!$AI$12:$AJ$17,2,FALSE)</f>
        <v>3</v>
      </c>
      <c r="AB554" s="35" t="s">
        <v>1333</v>
      </c>
      <c r="AG554" s="30">
        <v>50</v>
      </c>
      <c r="AH554" s="30">
        <v>270</v>
      </c>
      <c r="AI554" s="30">
        <v>40</v>
      </c>
      <c r="AJ554" s="30">
        <v>180</v>
      </c>
      <c r="AK554" s="89">
        <f t="shared" ref="AK554:AK617" si="75">+(IF($AH554&lt;$AJ554,((MIN($AJ554,$AH554)+(DEGREES(ATAN((TAN(RADIANS($AI554))/((TAN(RADIANS($AG554))*SIN(RADIANS(ABS($AH554-$AJ554))))))-(COS(RADIANS(ABS($AH554-$AJ554)))/SIN(RADIANS(ABS($AH554-$AJ554)))))))-180)),((MAX($AJ554,$AH554)-(DEGREES(ATAN((TAN(RADIANS($AI554))/((TAN(RADIANS($AG554))*SIN(RADIANS(ABS($AH554-$AJ554))))))-(COS(RADIANS(ABS($AH554-$AJ554)))/SIN(RADIANS(ABS($AH554-$AJ554)))))))-180))))</f>
        <v>54.851076116583926</v>
      </c>
      <c r="AL554" s="89">
        <f t="shared" si="71"/>
        <v>54.851076116583926</v>
      </c>
      <c r="AM554" s="89">
        <f t="shared" ref="AM554:AM617" si="76">+ABS(DEGREES(ATAN((COS(RADIANS(ABS($AK554+180-(IF($AH554&gt;$AJ554,MAX($AI554,$AH554),MIN($AH554,$AJ554))))))/(TAN(RADIANS($AG554)))))))</f>
        <v>34.453897191891343</v>
      </c>
      <c r="AN554" s="89">
        <f t="shared" si="72"/>
        <v>144.85107611658393</v>
      </c>
      <c r="AO554" s="89">
        <f t="shared" si="73"/>
        <v>55.546102808108657</v>
      </c>
      <c r="AP554" s="75">
        <f t="shared" ref="AP554:AP617" si="77">IF(($AL554&lt;180),$AL554+180,$AL554-180)</f>
        <v>234.85107611658393</v>
      </c>
      <c r="AQ554" s="75">
        <f t="shared" si="74"/>
        <v>55.546102808108657</v>
      </c>
    </row>
    <row r="555" spans="5:43">
      <c r="E555" s="30">
        <v>87</v>
      </c>
      <c r="F555" s="30">
        <v>1</v>
      </c>
      <c r="G555" s="91" t="str">
        <f t="shared" si="70"/>
        <v>87-1</v>
      </c>
      <c r="H555" s="2">
        <v>0</v>
      </c>
      <c r="I555" s="2">
        <v>17</v>
      </c>
      <c r="J555" s="92" t="str">
        <f>IF(((VLOOKUP($G555,Depth_Lookup!$A$3:$J$561,9,FALSE))-(I555/100))&gt;=0,"Good","Too Long")</f>
        <v>Good</v>
      </c>
      <c r="K555" s="93">
        <f>(VLOOKUP($G555,Depth_Lookup!$A$3:$J$561,10,FALSE))+(H555/100)</f>
        <v>188.6</v>
      </c>
      <c r="L555" s="93">
        <f>(VLOOKUP($G555,Depth_Lookup!$A$3:$J$561,10,FALSE))+(I555/100)</f>
        <v>188.76999999999998</v>
      </c>
      <c r="M555" s="34" t="s">
        <v>242</v>
      </c>
      <c r="Q555" s="31" t="e">
        <f>VLOOKUP(P555,'75'!$AT$3:$AU$5,2,FALSE)</f>
        <v>#N/A</v>
      </c>
      <c r="T555" s="31" t="e">
        <f>VLOOKUP(S555,'75'!$AI$12:$AJ$17,2,FALSE)</f>
        <v>#N/A</v>
      </c>
      <c r="AB555" s="35" t="s">
        <v>1334</v>
      </c>
      <c r="AG555" s="30">
        <v>0.1</v>
      </c>
      <c r="AH555" s="30">
        <v>90</v>
      </c>
      <c r="AI555" s="30">
        <v>30</v>
      </c>
      <c r="AJ555" s="30">
        <v>180</v>
      </c>
      <c r="AK555" s="89">
        <f t="shared" si="75"/>
        <v>-0.17320472901650419</v>
      </c>
      <c r="AL555" s="89">
        <f t="shared" si="71"/>
        <v>359.8267952709835</v>
      </c>
      <c r="AM555" s="89">
        <f t="shared" si="76"/>
        <v>59.999886637700463</v>
      </c>
      <c r="AN555" s="89">
        <f t="shared" si="72"/>
        <v>89.826795270983496</v>
      </c>
      <c r="AO555" s="89">
        <f t="shared" si="73"/>
        <v>30.000113362299537</v>
      </c>
      <c r="AP555" s="75">
        <f t="shared" si="77"/>
        <v>179.8267952709835</v>
      </c>
      <c r="AQ555" s="75">
        <f t="shared" si="74"/>
        <v>30.000113362299537</v>
      </c>
    </row>
    <row r="556" spans="5:43" hidden="1">
      <c r="E556" s="30">
        <v>87</v>
      </c>
      <c r="F556" s="30">
        <v>1</v>
      </c>
      <c r="G556" s="91" t="str">
        <f t="shared" si="70"/>
        <v>87-1</v>
      </c>
      <c r="H556" s="2">
        <v>52</v>
      </c>
      <c r="I556" s="2">
        <v>53</v>
      </c>
      <c r="J556" s="92" t="str">
        <f>IF(((VLOOKUP($G556,Depth_Lookup!$A$3:$J$561,9,FALSE))-(I556/100))&gt;=0,"Good","Too Long")</f>
        <v>Good</v>
      </c>
      <c r="K556" s="93">
        <f>(VLOOKUP($G556,Depth_Lookup!$A$3:$J$561,10,FALSE))+(H556/100)</f>
        <v>189.12</v>
      </c>
      <c r="L556" s="93">
        <f>(VLOOKUP($G556,Depth_Lookup!$A$3:$J$561,10,FALSE))+(I556/100)</f>
        <v>189.13</v>
      </c>
      <c r="M556" s="34" t="s">
        <v>246</v>
      </c>
      <c r="Q556" s="31" t="e">
        <f>VLOOKUP(P556,'75'!$AT$3:$AU$5,2,FALSE)</f>
        <v>#N/A</v>
      </c>
      <c r="R556" s="30">
        <v>0.1</v>
      </c>
      <c r="S556" s="30" t="s">
        <v>158</v>
      </c>
      <c r="T556" s="31">
        <f>VLOOKUP(S556,'75'!$AI$12:$AJ$17,2,FALSE)</f>
        <v>1</v>
      </c>
      <c r="AB556" s="35" t="s">
        <v>1219</v>
      </c>
      <c r="AG556" s="30">
        <v>10</v>
      </c>
      <c r="AH556" s="30">
        <v>90</v>
      </c>
      <c r="AI556" s="30">
        <v>10</v>
      </c>
      <c r="AJ556" s="30">
        <v>0</v>
      </c>
      <c r="AK556" s="89">
        <f t="shared" si="75"/>
        <v>-135</v>
      </c>
      <c r="AL556" s="89">
        <f t="shared" si="71"/>
        <v>225</v>
      </c>
      <c r="AM556" s="89">
        <f t="shared" si="76"/>
        <v>75.998057834483077</v>
      </c>
      <c r="AN556" s="89">
        <f t="shared" si="72"/>
        <v>315</v>
      </c>
      <c r="AO556" s="89">
        <f t="shared" si="73"/>
        <v>14.001942165516923</v>
      </c>
      <c r="AP556" s="75">
        <f t="shared" si="77"/>
        <v>45</v>
      </c>
      <c r="AQ556" s="75">
        <f t="shared" si="74"/>
        <v>14.001942165516923</v>
      </c>
    </row>
    <row r="557" spans="5:43" hidden="1">
      <c r="E557" s="30">
        <v>87</v>
      </c>
      <c r="F557" s="30">
        <v>1</v>
      </c>
      <c r="G557" s="91" t="str">
        <f t="shared" si="70"/>
        <v>87-1</v>
      </c>
      <c r="H557" s="2">
        <v>55</v>
      </c>
      <c r="I557" s="2">
        <v>57</v>
      </c>
      <c r="J557" s="92" t="str">
        <f>IF(((VLOOKUP($G557,Depth_Lookup!$A$3:$J$561,9,FALSE))-(I557/100))&gt;=0,"Good","Too Long")</f>
        <v>Good</v>
      </c>
      <c r="K557" s="93">
        <f>(VLOOKUP($G557,Depth_Lookup!$A$3:$J$561,10,FALSE))+(H557/100)</f>
        <v>189.15</v>
      </c>
      <c r="L557" s="93">
        <f>(VLOOKUP($G557,Depth_Lookup!$A$3:$J$561,10,FALSE))+(I557/100)</f>
        <v>189.17</v>
      </c>
      <c r="M557" s="34" t="s">
        <v>246</v>
      </c>
      <c r="Q557" s="31" t="e">
        <f>VLOOKUP(P557,'75'!$AT$3:$AU$5,2,FALSE)</f>
        <v>#N/A</v>
      </c>
      <c r="R557" s="30">
        <v>0.1</v>
      </c>
      <c r="S557" s="30" t="s">
        <v>158</v>
      </c>
      <c r="T557" s="31">
        <f>VLOOKUP(S557,'75'!$AI$12:$AJ$17,2,FALSE)</f>
        <v>1</v>
      </c>
      <c r="AB557" s="35" t="s">
        <v>1219</v>
      </c>
      <c r="AG557" s="30">
        <v>20</v>
      </c>
      <c r="AH557" s="30">
        <v>270</v>
      </c>
      <c r="AI557" s="30">
        <v>40</v>
      </c>
      <c r="AJ557" s="30">
        <v>180</v>
      </c>
      <c r="AK557" s="89">
        <f t="shared" si="75"/>
        <v>23.449407740243146</v>
      </c>
      <c r="AL557" s="89">
        <f t="shared" si="71"/>
        <v>23.449407740243146</v>
      </c>
      <c r="AM557" s="89">
        <f t="shared" si="76"/>
        <v>47.552780457021008</v>
      </c>
      <c r="AN557" s="89">
        <f t="shared" si="72"/>
        <v>113.44940774024315</v>
      </c>
      <c r="AO557" s="89">
        <f t="shared" si="73"/>
        <v>42.447219542978992</v>
      </c>
      <c r="AP557" s="75">
        <f t="shared" si="77"/>
        <v>203.44940774024315</v>
      </c>
      <c r="AQ557" s="75">
        <f t="shared" si="74"/>
        <v>42.447219542978992</v>
      </c>
    </row>
    <row r="558" spans="5:43" hidden="1">
      <c r="E558" s="30">
        <v>87</v>
      </c>
      <c r="F558" s="30">
        <v>1</v>
      </c>
      <c r="G558" s="91" t="str">
        <f t="shared" si="70"/>
        <v>87-1</v>
      </c>
      <c r="H558" s="2">
        <v>67</v>
      </c>
      <c r="I558" s="2">
        <v>72</v>
      </c>
      <c r="J558" s="92" t="str">
        <f>IF(((VLOOKUP($G558,Depth_Lookup!$A$3:$J$561,9,FALSE))-(I558/100))&gt;=0,"Good","Too Long")</f>
        <v>Good</v>
      </c>
      <c r="K558" s="93">
        <f>(VLOOKUP($G558,Depth_Lookup!$A$3:$J$561,10,FALSE))+(H558/100)</f>
        <v>189.26999999999998</v>
      </c>
      <c r="L558" s="93">
        <f>(VLOOKUP($G558,Depth_Lookup!$A$3:$J$561,10,FALSE))+(I558/100)</f>
        <v>189.32</v>
      </c>
      <c r="M558" s="34" t="s">
        <v>246</v>
      </c>
      <c r="Q558" s="31" t="e">
        <f>VLOOKUP(P558,'75'!$AT$3:$AU$5,2,FALSE)</f>
        <v>#N/A</v>
      </c>
      <c r="R558" s="30">
        <v>0.1</v>
      </c>
      <c r="S558" s="30" t="s">
        <v>158</v>
      </c>
      <c r="T558" s="31">
        <f>VLOOKUP(S558,'75'!$AI$12:$AJ$17,2,FALSE)</f>
        <v>1</v>
      </c>
      <c r="AB558" s="35" t="s">
        <v>1243</v>
      </c>
      <c r="AG558" s="30">
        <v>40</v>
      </c>
      <c r="AH558" s="30">
        <v>270</v>
      </c>
      <c r="AI558" s="30">
        <v>40</v>
      </c>
      <c r="AJ558" s="30">
        <v>180</v>
      </c>
      <c r="AK558" s="89">
        <f t="shared" si="75"/>
        <v>45</v>
      </c>
      <c r="AL558" s="89">
        <f t="shared" si="71"/>
        <v>45</v>
      </c>
      <c r="AM558" s="89">
        <f t="shared" si="76"/>
        <v>40.120740208542991</v>
      </c>
      <c r="AN558" s="89">
        <f t="shared" si="72"/>
        <v>135</v>
      </c>
      <c r="AO558" s="89">
        <f t="shared" si="73"/>
        <v>49.879259791457009</v>
      </c>
      <c r="AP558" s="75">
        <f t="shared" si="77"/>
        <v>225</v>
      </c>
      <c r="AQ558" s="75">
        <f t="shared" si="74"/>
        <v>49.879259791457009</v>
      </c>
    </row>
    <row r="559" spans="5:43" hidden="1">
      <c r="E559" s="30">
        <v>87</v>
      </c>
      <c r="F559" s="30">
        <v>2</v>
      </c>
      <c r="G559" s="91" t="str">
        <f t="shared" si="70"/>
        <v>87-2</v>
      </c>
      <c r="H559" s="2">
        <v>0</v>
      </c>
      <c r="I559" s="2">
        <v>6</v>
      </c>
      <c r="J559" s="92" t="str">
        <f>IF(((VLOOKUP($G559,Depth_Lookup!$A$3:$J$561,9,FALSE))-(I559/100))&gt;=0,"Good","Too Long")</f>
        <v>Good</v>
      </c>
      <c r="K559" s="93">
        <f>(VLOOKUP($G559,Depth_Lookup!$A$3:$J$561,10,FALSE))+(H559/100)</f>
        <v>189.465</v>
      </c>
      <c r="L559" s="93">
        <f>(VLOOKUP($G559,Depth_Lookup!$A$3:$J$561,10,FALSE))+(I559/100)</f>
        <v>189.52500000000001</v>
      </c>
      <c r="M559" s="32" t="s">
        <v>241</v>
      </c>
      <c r="Q559" s="31" t="e">
        <f>VLOOKUP(P559,'75'!$AT$3:$AU$5,2,FALSE)</f>
        <v>#N/A</v>
      </c>
      <c r="R559" s="30">
        <v>0.3</v>
      </c>
      <c r="S559" s="30" t="s">
        <v>158</v>
      </c>
      <c r="T559" s="31">
        <f>VLOOKUP(S559,'75'!$AI$12:$AJ$17,2,FALSE)</f>
        <v>1</v>
      </c>
      <c r="AB559" s="35" t="s">
        <v>1335</v>
      </c>
      <c r="AG559" s="30">
        <v>30</v>
      </c>
      <c r="AH559" s="30">
        <v>270</v>
      </c>
      <c r="AI559" s="30">
        <v>30</v>
      </c>
      <c r="AJ559" s="30">
        <v>180</v>
      </c>
      <c r="AK559" s="89">
        <f t="shared" si="75"/>
        <v>45</v>
      </c>
      <c r="AL559" s="89">
        <f t="shared" si="71"/>
        <v>45</v>
      </c>
      <c r="AM559" s="89">
        <f t="shared" si="76"/>
        <v>50.768479516407744</v>
      </c>
      <c r="AN559" s="89">
        <f t="shared" si="72"/>
        <v>135</v>
      </c>
      <c r="AO559" s="89">
        <f t="shared" si="73"/>
        <v>39.231520483592256</v>
      </c>
      <c r="AP559" s="75">
        <f t="shared" si="77"/>
        <v>225</v>
      </c>
      <c r="AQ559" s="75">
        <f t="shared" si="74"/>
        <v>39.231520483592256</v>
      </c>
    </row>
    <row r="560" spans="5:43" hidden="1">
      <c r="E560" s="30">
        <v>87</v>
      </c>
      <c r="F560" s="30">
        <v>2</v>
      </c>
      <c r="G560" s="91" t="str">
        <f t="shared" si="70"/>
        <v>87-2</v>
      </c>
      <c r="H560" s="2">
        <v>7</v>
      </c>
      <c r="I560" s="2">
        <v>14</v>
      </c>
      <c r="J560" s="92" t="str">
        <f>IF(((VLOOKUP($G560,Depth_Lookup!$A$3:$J$561,9,FALSE))-(I560/100))&gt;=0,"Good","Too Long")</f>
        <v>Good</v>
      </c>
      <c r="K560" s="93">
        <f>(VLOOKUP($G560,Depth_Lookup!$A$3:$J$561,10,FALSE))+(H560/100)</f>
        <v>189.535</v>
      </c>
      <c r="L560" s="93">
        <f>(VLOOKUP($G560,Depth_Lookup!$A$3:$J$561,10,FALSE))+(I560/100)</f>
        <v>189.60499999999999</v>
      </c>
      <c r="M560" s="34" t="s">
        <v>241</v>
      </c>
      <c r="Q560" s="31" t="e">
        <f>VLOOKUP(P560,'75'!$AT$3:$AU$5,2,FALSE)</f>
        <v>#N/A</v>
      </c>
      <c r="R560" s="30">
        <v>0.1</v>
      </c>
      <c r="S560" s="30" t="s">
        <v>158</v>
      </c>
      <c r="T560" s="31">
        <f>VLOOKUP(S560,'75'!$AI$12:$AJ$17,2,FALSE)</f>
        <v>1</v>
      </c>
      <c r="AB560" s="35" t="s">
        <v>1336</v>
      </c>
      <c r="AE560" s="30">
        <v>26</v>
      </c>
      <c r="AF560" s="30">
        <v>53</v>
      </c>
      <c r="AG560" s="30">
        <v>30</v>
      </c>
      <c r="AH560" s="30">
        <v>90</v>
      </c>
      <c r="AI560" s="30">
        <v>50</v>
      </c>
      <c r="AJ560" s="30">
        <v>0</v>
      </c>
      <c r="AK560" s="89">
        <f t="shared" si="75"/>
        <v>-154.15192788812084</v>
      </c>
      <c r="AL560" s="89">
        <f t="shared" si="71"/>
        <v>205.84807211187916</v>
      </c>
      <c r="AM560" s="89">
        <f t="shared" si="76"/>
        <v>37.058295414820549</v>
      </c>
      <c r="AN560" s="89">
        <f t="shared" si="72"/>
        <v>295.84807211187916</v>
      </c>
      <c r="AO560" s="89">
        <f t="shared" si="73"/>
        <v>52.941704585179451</v>
      </c>
      <c r="AP560" s="75">
        <f t="shared" si="77"/>
        <v>25.848072111879162</v>
      </c>
      <c r="AQ560" s="75">
        <f t="shared" si="74"/>
        <v>52.941704585179451</v>
      </c>
    </row>
    <row r="561" spans="5:43">
      <c r="E561" s="30">
        <v>87</v>
      </c>
      <c r="F561" s="30">
        <v>2</v>
      </c>
      <c r="G561" s="91" t="str">
        <f t="shared" si="70"/>
        <v>87-2</v>
      </c>
      <c r="H561" s="2">
        <v>22</v>
      </c>
      <c r="I561" s="2">
        <v>27</v>
      </c>
      <c r="J561" s="92" t="str">
        <f>IF(((VLOOKUP($G561,Depth_Lookup!$A$3:$J$561,9,FALSE))-(I561/100))&gt;=0,"Good","Too Long")</f>
        <v>Good</v>
      </c>
      <c r="K561" s="93">
        <f>(VLOOKUP($G561,Depth_Lookup!$A$3:$J$561,10,FALSE))+(H561/100)</f>
        <v>189.685</v>
      </c>
      <c r="L561" s="93">
        <f>(VLOOKUP($G561,Depth_Lookup!$A$3:$J$561,10,FALSE))+(I561/100)</f>
        <v>189.73500000000001</v>
      </c>
      <c r="M561" s="34" t="s">
        <v>242</v>
      </c>
      <c r="O561" s="30" t="s">
        <v>152</v>
      </c>
      <c r="P561" s="30" t="s">
        <v>202</v>
      </c>
      <c r="Q561" s="31">
        <f>VLOOKUP(P561,'75'!$AT$3:$AU$5,2,FALSE)</f>
        <v>1</v>
      </c>
      <c r="R561" s="30">
        <v>5</v>
      </c>
      <c r="S561" s="30" t="s">
        <v>258</v>
      </c>
      <c r="T561" s="31">
        <f>VLOOKUP(S561,'75'!$AI$12:$AJ$17,2,FALSE)</f>
        <v>3</v>
      </c>
      <c r="AB561" s="35" t="s">
        <v>1337</v>
      </c>
      <c r="AE561" s="30">
        <v>198</v>
      </c>
      <c r="AF561" s="30">
        <v>61</v>
      </c>
      <c r="AG561" s="30">
        <v>30</v>
      </c>
      <c r="AH561" s="30">
        <v>270</v>
      </c>
      <c r="AI561" s="30">
        <v>60</v>
      </c>
      <c r="AJ561" s="30">
        <v>180</v>
      </c>
      <c r="AK561" s="89">
        <f t="shared" si="75"/>
        <v>18.434948822922024</v>
      </c>
      <c r="AL561" s="89">
        <f t="shared" si="71"/>
        <v>18.434948822922024</v>
      </c>
      <c r="AM561" s="89">
        <f t="shared" si="76"/>
        <v>28.71051480359796</v>
      </c>
      <c r="AN561" s="89">
        <f t="shared" si="72"/>
        <v>108.43494882292202</v>
      </c>
      <c r="AO561" s="89">
        <f t="shared" si="73"/>
        <v>61.28948519640204</v>
      </c>
      <c r="AP561" s="75">
        <f t="shared" si="77"/>
        <v>198.43494882292202</v>
      </c>
      <c r="AQ561" s="75">
        <f t="shared" si="74"/>
        <v>61.28948519640204</v>
      </c>
    </row>
    <row r="562" spans="5:43">
      <c r="E562" s="30">
        <v>87</v>
      </c>
      <c r="F562" s="30">
        <v>2</v>
      </c>
      <c r="G562" s="91" t="str">
        <f t="shared" si="70"/>
        <v>87-2</v>
      </c>
      <c r="H562" s="2">
        <v>28</v>
      </c>
      <c r="I562" s="2">
        <v>37</v>
      </c>
      <c r="J562" s="92" t="str">
        <f>IF(((VLOOKUP($G562,Depth_Lookup!$A$3:$J$561,9,FALSE))-(I562/100))&gt;=0,"Good","Too Long")</f>
        <v>Good</v>
      </c>
      <c r="K562" s="93">
        <f>(VLOOKUP($G562,Depth_Lookup!$A$3:$J$561,10,FALSE))+(H562/100)</f>
        <v>189.745</v>
      </c>
      <c r="L562" s="93">
        <f>(VLOOKUP($G562,Depth_Lookup!$A$3:$J$561,10,FALSE))+(I562/100)</f>
        <v>189.83500000000001</v>
      </c>
      <c r="M562" s="34" t="s">
        <v>241</v>
      </c>
      <c r="Q562" s="31" t="e">
        <f>VLOOKUP(P562,'75'!$AT$3:$AU$5,2,FALSE)</f>
        <v>#N/A</v>
      </c>
      <c r="T562" s="31" t="e">
        <f>VLOOKUP(S562,'75'!$AI$12:$AJ$17,2,FALSE)</f>
        <v>#N/A</v>
      </c>
      <c r="AB562" s="35" t="s">
        <v>1338</v>
      </c>
      <c r="AG562" s="30">
        <v>30</v>
      </c>
      <c r="AH562" s="30">
        <v>90</v>
      </c>
      <c r="AI562" s="30">
        <v>30</v>
      </c>
      <c r="AJ562" s="30">
        <v>180</v>
      </c>
      <c r="AK562" s="89">
        <f t="shared" si="75"/>
        <v>-45</v>
      </c>
      <c r="AL562" s="89">
        <f t="shared" si="71"/>
        <v>315</v>
      </c>
      <c r="AM562" s="89">
        <f t="shared" si="76"/>
        <v>50.768479516407744</v>
      </c>
      <c r="AN562" s="89">
        <f t="shared" si="72"/>
        <v>45</v>
      </c>
      <c r="AO562" s="89">
        <f t="shared" si="73"/>
        <v>39.231520483592256</v>
      </c>
      <c r="AP562" s="75">
        <f t="shared" si="77"/>
        <v>135</v>
      </c>
      <c r="AQ562" s="75">
        <f t="shared" si="74"/>
        <v>39.231520483592256</v>
      </c>
    </row>
    <row r="563" spans="5:43" hidden="1">
      <c r="E563" s="30">
        <v>87</v>
      </c>
      <c r="F563" s="30">
        <v>2</v>
      </c>
      <c r="G563" s="91" t="str">
        <f t="shared" si="70"/>
        <v>87-2</v>
      </c>
      <c r="H563" s="2">
        <v>39</v>
      </c>
      <c r="I563" s="2">
        <v>48</v>
      </c>
      <c r="J563" s="92" t="str">
        <f>IF(((VLOOKUP($G563,Depth_Lookup!$A$3:$J$561,9,FALSE))-(I563/100))&gt;=0,"Good","Too Long")</f>
        <v>Good</v>
      </c>
      <c r="K563" s="93">
        <f>(VLOOKUP($G563,Depth_Lookup!$A$3:$J$561,10,FALSE))+(H563/100)</f>
        <v>189.85499999999999</v>
      </c>
      <c r="L563" s="93">
        <f>(VLOOKUP($G563,Depth_Lookup!$A$3:$J$561,10,FALSE))+(I563/100)</f>
        <v>189.94499999999999</v>
      </c>
      <c r="M563" s="34" t="s">
        <v>246</v>
      </c>
      <c r="Q563" s="31" t="e">
        <f>VLOOKUP(P563,'75'!$AT$3:$AU$5,2,FALSE)</f>
        <v>#N/A</v>
      </c>
      <c r="R563" s="30">
        <v>0.1</v>
      </c>
      <c r="S563" s="30" t="s">
        <v>158</v>
      </c>
      <c r="T563" s="31">
        <f>VLOOKUP(S563,'75'!$AI$12:$AJ$17,2,FALSE)</f>
        <v>1</v>
      </c>
      <c r="AB563" s="35" t="s">
        <v>1214</v>
      </c>
      <c r="AG563" s="30">
        <v>62</v>
      </c>
      <c r="AH563" s="30">
        <v>90</v>
      </c>
      <c r="AI563" s="30">
        <v>8</v>
      </c>
      <c r="AJ563" s="30">
        <v>0</v>
      </c>
      <c r="AK563" s="89">
        <f t="shared" si="75"/>
        <v>-94.273592338558842</v>
      </c>
      <c r="AL563" s="89">
        <f t="shared" si="71"/>
        <v>265.72640766144116</v>
      </c>
      <c r="AM563" s="89">
        <f t="shared" si="76"/>
        <v>27.933924197156625</v>
      </c>
      <c r="AN563" s="89">
        <f t="shared" si="72"/>
        <v>355.72640766144116</v>
      </c>
      <c r="AO563" s="89">
        <f t="shared" si="73"/>
        <v>62.066075802843372</v>
      </c>
      <c r="AP563" s="75">
        <f t="shared" si="77"/>
        <v>85.726407661441158</v>
      </c>
      <c r="AQ563" s="75">
        <f t="shared" si="74"/>
        <v>62.066075802843372</v>
      </c>
    </row>
    <row r="564" spans="5:43" hidden="1">
      <c r="E564" s="30">
        <v>87</v>
      </c>
      <c r="F564" s="30">
        <v>3</v>
      </c>
      <c r="G564" s="91" t="str">
        <f t="shared" si="70"/>
        <v>87-3</v>
      </c>
      <c r="H564" s="2">
        <v>0</v>
      </c>
      <c r="I564" s="2">
        <v>3</v>
      </c>
      <c r="J564" s="92" t="str">
        <f>IF(((VLOOKUP($G564,Depth_Lookup!$A$3:$J$561,9,FALSE))-(I564/100))&gt;=0,"Good","Too Long")</f>
        <v>Good</v>
      </c>
      <c r="K564" s="93">
        <f>(VLOOKUP($G564,Depth_Lookup!$A$3:$J$561,10,FALSE))+(H564/100)</f>
        <v>190.255</v>
      </c>
      <c r="L564" s="93">
        <f>(VLOOKUP($G564,Depth_Lookup!$A$3:$J$561,10,FALSE))+(I564/100)</f>
        <v>190.285</v>
      </c>
      <c r="M564" s="34" t="s">
        <v>246</v>
      </c>
      <c r="Q564" s="31" t="e">
        <f>VLOOKUP(P564,'75'!$AT$3:$AU$5,2,FALSE)</f>
        <v>#N/A</v>
      </c>
      <c r="R564" s="30">
        <v>0.1</v>
      </c>
      <c r="S564" s="30" t="s">
        <v>158</v>
      </c>
      <c r="T564" s="31">
        <f>VLOOKUP(S564,'75'!$AI$12:$AJ$17,2,FALSE)</f>
        <v>1</v>
      </c>
      <c r="AB564" s="35" t="s">
        <v>1214</v>
      </c>
      <c r="AG564" s="30">
        <v>20</v>
      </c>
      <c r="AH564" s="30">
        <v>90</v>
      </c>
      <c r="AI564" s="30">
        <v>2</v>
      </c>
      <c r="AJ564" s="30">
        <v>0</v>
      </c>
      <c r="AK564" s="89">
        <f t="shared" si="75"/>
        <v>-95.480412620122024</v>
      </c>
      <c r="AL564" s="89">
        <f t="shared" si="71"/>
        <v>264.51958737987798</v>
      </c>
      <c r="AM564" s="89">
        <f t="shared" si="76"/>
        <v>69.915484482935909</v>
      </c>
      <c r="AN564" s="89">
        <f t="shared" si="72"/>
        <v>354.51958737987798</v>
      </c>
      <c r="AO564" s="89">
        <f t="shared" si="73"/>
        <v>20.084515517064091</v>
      </c>
      <c r="AP564" s="75">
        <f t="shared" si="77"/>
        <v>84.519587379877976</v>
      </c>
      <c r="AQ564" s="75">
        <f t="shared" si="74"/>
        <v>20.084515517064091</v>
      </c>
    </row>
    <row r="565" spans="5:43" hidden="1">
      <c r="E565" s="30">
        <v>87</v>
      </c>
      <c r="F565" s="30">
        <v>3</v>
      </c>
      <c r="G565" s="91" t="str">
        <f t="shared" si="70"/>
        <v>87-3</v>
      </c>
      <c r="H565" s="2">
        <v>30</v>
      </c>
      <c r="I565" s="2">
        <v>33</v>
      </c>
      <c r="J565" s="92" t="str">
        <f>IF(((VLOOKUP($G565,Depth_Lookup!$A$3:$J$561,9,FALSE))-(I565/100))&gt;=0,"Good","Too Long")</f>
        <v>Good</v>
      </c>
      <c r="K565" s="93">
        <f>(VLOOKUP($G565,Depth_Lookup!$A$3:$J$561,10,FALSE))+(H565/100)</f>
        <v>190.55500000000001</v>
      </c>
      <c r="L565" s="93">
        <f>(VLOOKUP($G565,Depth_Lookup!$A$3:$J$561,10,FALSE))+(I565/100)</f>
        <v>190.58500000000001</v>
      </c>
      <c r="M565" s="34" t="s">
        <v>246</v>
      </c>
      <c r="Q565" s="31" t="e">
        <f>VLOOKUP(P565,'75'!$AT$3:$AU$5,2,FALSE)</f>
        <v>#N/A</v>
      </c>
      <c r="R565" s="30">
        <v>0.1</v>
      </c>
      <c r="S565" s="30" t="s">
        <v>158</v>
      </c>
      <c r="T565" s="31">
        <f>VLOOKUP(S565,'75'!$AI$12:$AJ$17,2,FALSE)</f>
        <v>1</v>
      </c>
      <c r="AB565" s="35" t="s">
        <v>1214</v>
      </c>
      <c r="AK565" s="89" t="e">
        <f t="shared" si="75"/>
        <v>#DIV/0!</v>
      </c>
      <c r="AL565" s="89" t="e">
        <f t="shared" si="71"/>
        <v>#DIV/0!</v>
      </c>
      <c r="AM565" s="89" t="e">
        <f t="shared" si="76"/>
        <v>#DIV/0!</v>
      </c>
      <c r="AN565" s="89" t="e">
        <f t="shared" si="72"/>
        <v>#DIV/0!</v>
      </c>
      <c r="AO565" s="89" t="e">
        <f t="shared" si="73"/>
        <v>#DIV/0!</v>
      </c>
      <c r="AP565" s="75" t="e">
        <f t="shared" si="77"/>
        <v>#DIV/0!</v>
      </c>
      <c r="AQ565" s="75" t="e">
        <f t="shared" si="74"/>
        <v>#DIV/0!</v>
      </c>
    </row>
    <row r="566" spans="5:43" hidden="1">
      <c r="E566" s="30">
        <v>87</v>
      </c>
      <c r="F566" s="30">
        <v>3</v>
      </c>
      <c r="G566" s="91" t="str">
        <f t="shared" si="70"/>
        <v>87-3</v>
      </c>
      <c r="H566" s="2">
        <v>33</v>
      </c>
      <c r="I566" s="2">
        <v>57</v>
      </c>
      <c r="J566" s="92" t="str">
        <f>IF(((VLOOKUP($G566,Depth_Lookup!$A$3:$J$561,9,FALSE))-(I566/100))&gt;=0,"Good","Too Long")</f>
        <v>Good</v>
      </c>
      <c r="K566" s="93">
        <f>(VLOOKUP($G566,Depth_Lookup!$A$3:$J$561,10,FALSE))+(H566/100)</f>
        <v>190.58500000000001</v>
      </c>
      <c r="L566" s="93">
        <f>(VLOOKUP($G566,Depth_Lookup!$A$3:$J$561,10,FALSE))+(I566/100)</f>
        <v>190.82499999999999</v>
      </c>
      <c r="M566" s="34" t="s">
        <v>242</v>
      </c>
      <c r="O566" s="30" t="s">
        <v>152</v>
      </c>
      <c r="P566" s="30" t="s">
        <v>202</v>
      </c>
      <c r="Q566" s="31">
        <f>VLOOKUP(P566,'75'!$AT$3:$AU$5,2,FALSE)</f>
        <v>1</v>
      </c>
      <c r="R566" s="30">
        <v>24</v>
      </c>
      <c r="S566" s="30" t="s">
        <v>159</v>
      </c>
      <c r="T566" s="31">
        <f>VLOOKUP(S566,'75'!$AI$12:$AJ$17,2,FALSE)</f>
        <v>2</v>
      </c>
      <c r="Y566" s="30" t="s">
        <v>1209</v>
      </c>
      <c r="AB566" s="35" t="s">
        <v>1339</v>
      </c>
      <c r="AE566" s="30">
        <v>240</v>
      </c>
      <c r="AF566" s="30">
        <v>44</v>
      </c>
      <c r="AG566" s="30">
        <v>40</v>
      </c>
      <c r="AH566" s="30">
        <v>270</v>
      </c>
      <c r="AI566" s="30">
        <v>0.01</v>
      </c>
      <c r="AJ566" s="30">
        <v>330</v>
      </c>
      <c r="AK566" s="89">
        <f t="shared" si="75"/>
        <v>60.010321962340868</v>
      </c>
      <c r="AL566" s="89">
        <f t="shared" si="71"/>
        <v>60.010321962340868</v>
      </c>
      <c r="AM566" s="89">
        <f t="shared" si="76"/>
        <v>45.907664857170715</v>
      </c>
      <c r="AN566" s="89">
        <f t="shared" si="72"/>
        <v>150.01032196234087</v>
      </c>
      <c r="AO566" s="89">
        <f t="shared" si="73"/>
        <v>44.092335142829285</v>
      </c>
      <c r="AP566" s="75">
        <f t="shared" si="77"/>
        <v>240.01032196234087</v>
      </c>
      <c r="AQ566" s="75">
        <f t="shared" si="74"/>
        <v>44.092335142829285</v>
      </c>
    </row>
    <row r="567" spans="5:43" hidden="1">
      <c r="E567" s="30">
        <v>88</v>
      </c>
      <c r="F567" s="30">
        <v>1</v>
      </c>
      <c r="G567" s="91" t="str">
        <f t="shared" si="70"/>
        <v>88-1</v>
      </c>
      <c r="H567" s="2">
        <v>4</v>
      </c>
      <c r="I567" s="2">
        <v>19</v>
      </c>
      <c r="J567" s="92" t="str">
        <f>IF(((VLOOKUP($G567,Depth_Lookup!$A$3:$J$561,9,FALSE))-(I567/100))&gt;=0,"Good","Too Long")</f>
        <v>Good</v>
      </c>
      <c r="K567" s="93">
        <f>(VLOOKUP($G567,Depth_Lookup!$A$3:$J$561,10,FALSE))+(H567/100)</f>
        <v>190.94</v>
      </c>
      <c r="L567" s="93">
        <f>(VLOOKUP($G567,Depth_Lookup!$A$3:$J$561,10,FALSE))+(I567/100)</f>
        <v>191.09</v>
      </c>
      <c r="M567" s="34" t="s">
        <v>246</v>
      </c>
      <c r="Q567" s="31" t="e">
        <f>VLOOKUP(P567,'75'!$AT$3:$AU$5,2,FALSE)</f>
        <v>#N/A</v>
      </c>
      <c r="R567" s="30">
        <v>0.1</v>
      </c>
      <c r="S567" s="30" t="s">
        <v>158</v>
      </c>
      <c r="T567" s="31">
        <f>VLOOKUP(S567,'75'!$AI$12:$AJ$17,2,FALSE)</f>
        <v>1</v>
      </c>
      <c r="AB567" s="35" t="s">
        <v>1327</v>
      </c>
      <c r="AG567" s="30">
        <v>40</v>
      </c>
      <c r="AH567" s="30">
        <v>270</v>
      </c>
      <c r="AI567" s="30">
        <v>5</v>
      </c>
      <c r="AJ567" s="30">
        <v>0</v>
      </c>
      <c r="AK567" s="89">
        <f t="shared" si="75"/>
        <v>95.952432584570829</v>
      </c>
      <c r="AL567" s="89">
        <f t="shared" si="71"/>
        <v>95.952432584570829</v>
      </c>
      <c r="AM567" s="89">
        <f t="shared" si="76"/>
        <v>49.847404263453896</v>
      </c>
      <c r="AN567" s="89">
        <f t="shared" si="72"/>
        <v>185.95243258457083</v>
      </c>
      <c r="AO567" s="89">
        <f t="shared" si="73"/>
        <v>40.152595736546104</v>
      </c>
      <c r="AP567" s="75">
        <f t="shared" si="77"/>
        <v>275.95243258457083</v>
      </c>
      <c r="AQ567" s="75">
        <f t="shared" si="74"/>
        <v>40.152595736546104</v>
      </c>
    </row>
    <row r="568" spans="5:43">
      <c r="E568" s="30">
        <v>89</v>
      </c>
      <c r="F568" s="30">
        <v>1</v>
      </c>
      <c r="G568" s="91" t="str">
        <f t="shared" si="70"/>
        <v>89-1</v>
      </c>
      <c r="H568" s="2">
        <v>0</v>
      </c>
      <c r="I568" s="2">
        <v>5</v>
      </c>
      <c r="J568" s="92" t="str">
        <f>IF(((VLOOKUP($G568,Depth_Lookup!$A$3:$J$561,9,FALSE))-(I568/100))&gt;=0,"Good","Too Long")</f>
        <v>Good</v>
      </c>
      <c r="K568" s="93">
        <f>(VLOOKUP($G568,Depth_Lookup!$A$3:$J$561,10,FALSE))+(H568/100)</f>
        <v>191.6</v>
      </c>
      <c r="L568" s="93">
        <f>(VLOOKUP($G568,Depth_Lookup!$A$3:$J$561,10,FALSE))+(I568/100)</f>
        <v>191.65</v>
      </c>
      <c r="M568" s="34" t="s">
        <v>246</v>
      </c>
      <c r="Q568" s="31" t="e">
        <f>VLOOKUP(P568,'75'!$AT$3:$AU$5,2,FALSE)</f>
        <v>#N/A</v>
      </c>
      <c r="T568" s="31" t="e">
        <f>VLOOKUP(S568,'75'!$AI$12:$AJ$17,2,FALSE)</f>
        <v>#N/A</v>
      </c>
      <c r="AB568" s="35" t="s">
        <v>1340</v>
      </c>
      <c r="AK568" s="89" t="e">
        <f t="shared" si="75"/>
        <v>#DIV/0!</v>
      </c>
      <c r="AL568" s="89" t="e">
        <f t="shared" si="71"/>
        <v>#DIV/0!</v>
      </c>
      <c r="AM568" s="89" t="e">
        <f t="shared" si="76"/>
        <v>#DIV/0!</v>
      </c>
      <c r="AN568" s="89" t="e">
        <f t="shared" si="72"/>
        <v>#DIV/0!</v>
      </c>
      <c r="AO568" s="89" t="e">
        <f t="shared" si="73"/>
        <v>#DIV/0!</v>
      </c>
      <c r="AP568" s="75" t="e">
        <f t="shared" si="77"/>
        <v>#DIV/0!</v>
      </c>
      <c r="AQ568" s="75" t="e">
        <f t="shared" si="74"/>
        <v>#DIV/0!</v>
      </c>
    </row>
    <row r="569" spans="5:43" hidden="1">
      <c r="E569" s="30">
        <v>89</v>
      </c>
      <c r="F569" s="30">
        <v>1</v>
      </c>
      <c r="G569" s="91" t="str">
        <f t="shared" si="70"/>
        <v>89-1</v>
      </c>
      <c r="H569" s="2">
        <v>34</v>
      </c>
      <c r="I569" s="2">
        <v>35</v>
      </c>
      <c r="J569" s="92" t="str">
        <f>IF(((VLOOKUP($G569,Depth_Lookup!$A$3:$J$561,9,FALSE))-(I569/100))&gt;=0,"Good","Too Long")</f>
        <v>Good</v>
      </c>
      <c r="K569" s="93">
        <f>(VLOOKUP($G569,Depth_Lookup!$A$3:$J$561,10,FALSE))+(H569/100)</f>
        <v>191.94</v>
      </c>
      <c r="L569" s="93">
        <f>(VLOOKUP($G569,Depth_Lookup!$A$3:$J$561,10,FALSE))+(I569/100)</f>
        <v>191.95</v>
      </c>
      <c r="M569" s="34" t="s">
        <v>241</v>
      </c>
      <c r="Q569" s="31" t="e">
        <f>VLOOKUP(P569,'75'!$AT$3:$AU$5,2,FALSE)</f>
        <v>#N/A</v>
      </c>
      <c r="R569" s="30">
        <v>0.1</v>
      </c>
      <c r="S569" s="30" t="s">
        <v>158</v>
      </c>
      <c r="T569" s="31">
        <f>VLOOKUP(S569,'75'!$AI$12:$AJ$17,2,FALSE)</f>
        <v>1</v>
      </c>
      <c r="AB569" s="35" t="s">
        <v>1185</v>
      </c>
      <c r="AG569" s="30">
        <v>30</v>
      </c>
      <c r="AH569" s="30">
        <v>270</v>
      </c>
      <c r="AI569" s="30">
        <v>32</v>
      </c>
      <c r="AJ569" s="30">
        <v>180</v>
      </c>
      <c r="AK569" s="89">
        <f t="shared" si="75"/>
        <v>42.736498147943252</v>
      </c>
      <c r="AL569" s="89">
        <f t="shared" si="71"/>
        <v>42.736498147943252</v>
      </c>
      <c r="AM569" s="89">
        <f t="shared" si="76"/>
        <v>49.61014480316782</v>
      </c>
      <c r="AN569" s="89">
        <f t="shared" si="72"/>
        <v>132.73649814794325</v>
      </c>
      <c r="AO569" s="89">
        <f t="shared" si="73"/>
        <v>40.38985519683218</v>
      </c>
      <c r="AP569" s="75">
        <f t="shared" si="77"/>
        <v>222.73649814794325</v>
      </c>
      <c r="AQ569" s="75">
        <f t="shared" si="74"/>
        <v>40.38985519683218</v>
      </c>
    </row>
    <row r="570" spans="5:43" hidden="1">
      <c r="E570" s="30">
        <v>89</v>
      </c>
      <c r="F570" s="30">
        <v>1</v>
      </c>
      <c r="G570" s="91" t="str">
        <f t="shared" si="70"/>
        <v>89-1</v>
      </c>
      <c r="H570" s="2">
        <v>36</v>
      </c>
      <c r="I570" s="2">
        <v>40</v>
      </c>
      <c r="J570" s="92" t="str">
        <f>IF(((VLOOKUP($G570,Depth_Lookup!$A$3:$J$561,9,FALSE))-(I570/100))&gt;=0,"Good","Too Long")</f>
        <v>Good</v>
      </c>
      <c r="K570" s="93">
        <f>(VLOOKUP($G570,Depth_Lookup!$A$3:$J$561,10,FALSE))+(H570/100)</f>
        <v>191.96</v>
      </c>
      <c r="L570" s="93">
        <f>(VLOOKUP($G570,Depth_Lookup!$A$3:$J$561,10,FALSE))+(I570/100)</f>
        <v>192</v>
      </c>
      <c r="M570" s="34" t="s">
        <v>241</v>
      </c>
      <c r="Q570" s="31" t="e">
        <f>VLOOKUP(P570,'75'!$AT$3:$AU$5,2,FALSE)</f>
        <v>#N/A</v>
      </c>
      <c r="R570" s="30">
        <v>0.1</v>
      </c>
      <c r="S570" s="30" t="s">
        <v>158</v>
      </c>
      <c r="T570" s="31">
        <f>VLOOKUP(S570,'75'!$AI$12:$AJ$17,2,FALSE)</f>
        <v>1</v>
      </c>
      <c r="Y570" s="30" t="s">
        <v>1166</v>
      </c>
      <c r="AB570" s="35" t="s">
        <v>1320</v>
      </c>
      <c r="AE570" s="30">
        <v>280</v>
      </c>
      <c r="AF570" s="30">
        <v>20</v>
      </c>
      <c r="AG570" s="30">
        <v>32</v>
      </c>
      <c r="AH570" s="30">
        <v>270</v>
      </c>
      <c r="AI570" s="30">
        <v>60</v>
      </c>
      <c r="AJ570" s="30">
        <v>180</v>
      </c>
      <c r="AK570" s="89">
        <f t="shared" si="75"/>
        <v>19.837846221313356</v>
      </c>
      <c r="AL570" s="89">
        <f t="shared" si="71"/>
        <v>19.837846221313356</v>
      </c>
      <c r="AM570" s="89">
        <f t="shared" si="76"/>
        <v>28.505874600333197</v>
      </c>
      <c r="AN570" s="89">
        <f t="shared" si="72"/>
        <v>109.83784622131336</v>
      </c>
      <c r="AO570" s="89">
        <f t="shared" si="73"/>
        <v>61.4941253996668</v>
      </c>
      <c r="AP570" s="75">
        <f t="shared" si="77"/>
        <v>199.83784622131336</v>
      </c>
      <c r="AQ570" s="75">
        <f t="shared" si="74"/>
        <v>61.4941253996668</v>
      </c>
    </row>
    <row r="571" spans="5:43" hidden="1">
      <c r="E571" s="30">
        <v>89</v>
      </c>
      <c r="F571" s="30">
        <v>2</v>
      </c>
      <c r="G571" s="91" t="str">
        <f t="shared" si="70"/>
        <v>89-2</v>
      </c>
      <c r="H571" s="2">
        <v>49</v>
      </c>
      <c r="I571" s="2">
        <v>60</v>
      </c>
      <c r="J571" s="92" t="str">
        <f>IF(((VLOOKUP($G571,Depth_Lookup!$A$3:$J$561,9,FALSE))-(I571/100))&gt;=0,"Good","Too Long")</f>
        <v>Good</v>
      </c>
      <c r="K571" s="93">
        <f>(VLOOKUP($G571,Depth_Lookup!$A$3:$J$561,10,FALSE))+(H571/100)</f>
        <v>192.72500000000002</v>
      </c>
      <c r="L571" s="93">
        <f>(VLOOKUP($G571,Depth_Lookup!$A$3:$J$561,10,FALSE))+(I571/100)</f>
        <v>192.83500000000001</v>
      </c>
      <c r="M571" s="34" t="s">
        <v>241</v>
      </c>
      <c r="Q571" s="31" t="e">
        <f>VLOOKUP(P571,'75'!$AT$3:$AU$5,2,FALSE)</f>
        <v>#N/A</v>
      </c>
      <c r="R571" s="30">
        <v>0.1</v>
      </c>
      <c r="S571" s="30" t="s">
        <v>158</v>
      </c>
      <c r="T571" s="31">
        <f>VLOOKUP(S571,'75'!$AI$12:$AJ$17,2,FALSE)</f>
        <v>1</v>
      </c>
      <c r="Y571" s="30" t="s">
        <v>1209</v>
      </c>
      <c r="AB571" s="35" t="s">
        <v>1341</v>
      </c>
      <c r="AE571" s="30">
        <v>334</v>
      </c>
      <c r="AF571" s="30">
        <v>70</v>
      </c>
      <c r="AG571" s="30">
        <v>50</v>
      </c>
      <c r="AH571" s="30">
        <v>270</v>
      </c>
      <c r="AI571" s="30">
        <v>68</v>
      </c>
      <c r="AJ571" s="30">
        <v>0</v>
      </c>
      <c r="AK571" s="89">
        <f t="shared" si="75"/>
        <v>154.28919854265342</v>
      </c>
      <c r="AL571" s="89">
        <f t="shared" si="71"/>
        <v>154.28919854265342</v>
      </c>
      <c r="AM571" s="89">
        <f t="shared" si="76"/>
        <v>20.002806706394821</v>
      </c>
      <c r="AN571" s="89">
        <f t="shared" si="72"/>
        <v>244.28919854265342</v>
      </c>
      <c r="AO571" s="89">
        <f t="shared" si="73"/>
        <v>69.997193293605179</v>
      </c>
      <c r="AP571" s="75">
        <f t="shared" si="77"/>
        <v>334.28919854265342</v>
      </c>
      <c r="AQ571" s="75">
        <f t="shared" si="74"/>
        <v>69.997193293605179</v>
      </c>
    </row>
    <row r="572" spans="5:43" hidden="1">
      <c r="E572" s="30">
        <v>89</v>
      </c>
      <c r="F572" s="30">
        <v>3</v>
      </c>
      <c r="G572" s="91" t="str">
        <f t="shared" si="70"/>
        <v>89-3</v>
      </c>
      <c r="H572" s="2">
        <v>47</v>
      </c>
      <c r="I572" s="2">
        <v>81</v>
      </c>
      <c r="J572" s="92" t="str">
        <f>IF(((VLOOKUP($G572,Depth_Lookup!$A$3:$J$561,9,FALSE))-(I572/100))&gt;=0,"Good","Too Long")</f>
        <v>Good</v>
      </c>
      <c r="K572" s="93">
        <f>(VLOOKUP($G572,Depth_Lookup!$A$3:$J$561,10,FALSE))+(H572/100)</f>
        <v>193.45</v>
      </c>
      <c r="L572" s="93">
        <f>(VLOOKUP($G572,Depth_Lookup!$A$3:$J$561,10,FALSE))+(I572/100)</f>
        <v>193.79</v>
      </c>
      <c r="M572" s="34" t="s">
        <v>242</v>
      </c>
      <c r="Q572" s="31" t="e">
        <f>VLOOKUP(P572,'75'!$AT$3:$AU$5,2,FALSE)</f>
        <v>#N/A</v>
      </c>
      <c r="R572" s="30">
        <v>0.5</v>
      </c>
      <c r="S572" s="30" t="s">
        <v>158</v>
      </c>
      <c r="T572" s="31">
        <f>VLOOKUP(S572,'75'!$AI$12:$AJ$17,2,FALSE)</f>
        <v>1</v>
      </c>
      <c r="Y572" s="30" t="s">
        <v>1209</v>
      </c>
      <c r="AB572" s="35" t="s">
        <v>1342</v>
      </c>
      <c r="AE572" s="30">
        <v>179</v>
      </c>
      <c r="AF572" s="30">
        <v>64</v>
      </c>
      <c r="AG572" s="30">
        <v>2</v>
      </c>
      <c r="AH572" s="30">
        <v>90</v>
      </c>
      <c r="AI572" s="30">
        <v>64</v>
      </c>
      <c r="AJ572" s="30">
        <v>180</v>
      </c>
      <c r="AK572" s="89">
        <f t="shared" si="75"/>
        <v>-0.97576721611434891</v>
      </c>
      <c r="AL572" s="89">
        <f t="shared" si="71"/>
        <v>359.02423278388562</v>
      </c>
      <c r="AM572" s="89">
        <f t="shared" si="76"/>
        <v>25.996726264626751</v>
      </c>
      <c r="AN572" s="89">
        <f t="shared" si="72"/>
        <v>89.024232783885651</v>
      </c>
      <c r="AO572" s="89">
        <f t="shared" si="73"/>
        <v>64.003273735373256</v>
      </c>
      <c r="AP572" s="75">
        <f t="shared" si="77"/>
        <v>179.02423278388562</v>
      </c>
      <c r="AQ572" s="75">
        <f t="shared" si="74"/>
        <v>64.003273735373256</v>
      </c>
    </row>
    <row r="573" spans="5:43" hidden="1">
      <c r="E573" s="30">
        <v>89</v>
      </c>
      <c r="F573" s="30">
        <v>3</v>
      </c>
      <c r="G573" s="91" t="str">
        <f t="shared" si="70"/>
        <v>89-3</v>
      </c>
      <c r="H573" s="2">
        <v>50</v>
      </c>
      <c r="I573" s="2">
        <v>52</v>
      </c>
      <c r="J573" s="92" t="str">
        <f>IF(((VLOOKUP($G573,Depth_Lookup!$A$3:$J$561,9,FALSE))-(I573/100))&gt;=0,"Good","Too Long")</f>
        <v>Good</v>
      </c>
      <c r="K573" s="93">
        <f>(VLOOKUP($G573,Depth_Lookup!$A$3:$J$561,10,FALSE))+(H573/100)</f>
        <v>193.48</v>
      </c>
      <c r="L573" s="93">
        <f>(VLOOKUP($G573,Depth_Lookup!$A$3:$J$561,10,FALSE))+(I573/100)</f>
        <v>193.5</v>
      </c>
      <c r="M573" s="34" t="s">
        <v>241</v>
      </c>
      <c r="Q573" s="31" t="e">
        <f>VLOOKUP(P573,'75'!$AT$3:$AU$5,2,FALSE)</f>
        <v>#N/A</v>
      </c>
      <c r="R573" s="30">
        <v>0.1</v>
      </c>
      <c r="S573" s="30" t="s">
        <v>158</v>
      </c>
      <c r="T573" s="31">
        <f>VLOOKUP(S573,'75'!$AI$12:$AJ$17,2,FALSE)</f>
        <v>1</v>
      </c>
      <c r="Y573" s="30" t="s">
        <v>1209</v>
      </c>
      <c r="AB573" s="35" t="s">
        <v>1343</v>
      </c>
      <c r="AE573" s="30">
        <v>120</v>
      </c>
      <c r="AF573" s="30">
        <v>30</v>
      </c>
      <c r="AG573" s="30">
        <v>35</v>
      </c>
      <c r="AH573" s="30">
        <v>90</v>
      </c>
      <c r="AI573" s="30">
        <v>15</v>
      </c>
      <c r="AJ573" s="30">
        <v>0</v>
      </c>
      <c r="AK573" s="89">
        <f t="shared" si="75"/>
        <v>-110.94040439087959</v>
      </c>
      <c r="AL573" s="89">
        <f t="shared" si="71"/>
        <v>249.05959560912041</v>
      </c>
      <c r="AM573" s="89">
        <f t="shared" si="76"/>
        <v>53.140192863187316</v>
      </c>
      <c r="AN573" s="89">
        <f t="shared" si="72"/>
        <v>339.05959560912038</v>
      </c>
      <c r="AO573" s="89">
        <f t="shared" si="73"/>
        <v>36.859807136812684</v>
      </c>
      <c r="AP573" s="75">
        <f t="shared" si="77"/>
        <v>69.059595609120407</v>
      </c>
      <c r="AQ573" s="75">
        <f t="shared" si="74"/>
        <v>36.859807136812684</v>
      </c>
    </row>
    <row r="574" spans="5:43" hidden="1">
      <c r="E574" s="30">
        <v>89</v>
      </c>
      <c r="F574" s="30">
        <v>4</v>
      </c>
      <c r="G574" s="91" t="str">
        <f t="shared" si="70"/>
        <v>89-4</v>
      </c>
      <c r="H574" s="2">
        <v>0</v>
      </c>
      <c r="I574" s="2">
        <v>14</v>
      </c>
      <c r="J574" s="92" t="str">
        <f>IF(((VLOOKUP($G574,Depth_Lookup!$A$3:$J$561,9,FALSE))-(I574/100))&gt;=0,"Good","Too Long")</f>
        <v>Good</v>
      </c>
      <c r="K574" s="93">
        <f>(VLOOKUP($G574,Depth_Lookup!$A$3:$J$561,10,FALSE))+(H574/100)</f>
        <v>193.82499999999999</v>
      </c>
      <c r="L574" s="93">
        <f>(VLOOKUP($G574,Depth_Lookup!$A$3:$J$561,10,FALSE))+(I574/100)</f>
        <v>193.96499999999997</v>
      </c>
      <c r="M574" s="34" t="s">
        <v>241</v>
      </c>
      <c r="Q574" s="31" t="e">
        <f>VLOOKUP(P574,'75'!$AT$3:$AU$5,2,FALSE)</f>
        <v>#N/A</v>
      </c>
      <c r="R574" s="30">
        <v>0.1</v>
      </c>
      <c r="S574" s="30" t="s">
        <v>158</v>
      </c>
      <c r="T574" s="31">
        <f>VLOOKUP(S574,'75'!$AI$12:$AJ$17,2,FALSE)</f>
        <v>1</v>
      </c>
      <c r="AB574" s="35" t="s">
        <v>1336</v>
      </c>
      <c r="AE574" s="30">
        <v>210</v>
      </c>
      <c r="AF574" s="30">
        <v>20</v>
      </c>
      <c r="AG574" s="30">
        <v>66</v>
      </c>
      <c r="AH574" s="30">
        <v>90</v>
      </c>
      <c r="AI574" s="30">
        <v>65</v>
      </c>
      <c r="AJ574" s="30">
        <v>180</v>
      </c>
      <c r="AK574" s="89">
        <f t="shared" si="75"/>
        <v>-46.324709628140937</v>
      </c>
      <c r="AL574" s="89">
        <f t="shared" si="71"/>
        <v>313.67529037185909</v>
      </c>
      <c r="AM574" s="89">
        <f t="shared" si="76"/>
        <v>17.849510589584821</v>
      </c>
      <c r="AN574" s="89">
        <f t="shared" si="72"/>
        <v>43.675290371859063</v>
      </c>
      <c r="AO574" s="89">
        <f t="shared" si="73"/>
        <v>72.150489410415176</v>
      </c>
      <c r="AP574" s="75">
        <f t="shared" si="77"/>
        <v>133.67529037185909</v>
      </c>
      <c r="AQ574" s="75">
        <f t="shared" si="74"/>
        <v>72.150489410415176</v>
      </c>
    </row>
    <row r="575" spans="5:43" hidden="1">
      <c r="E575" s="30">
        <v>89</v>
      </c>
      <c r="F575" s="30">
        <v>4</v>
      </c>
      <c r="G575" s="91" t="str">
        <f t="shared" si="70"/>
        <v>89-4</v>
      </c>
      <c r="H575" s="2">
        <v>14</v>
      </c>
      <c r="I575" s="2">
        <v>32</v>
      </c>
      <c r="J575" s="92" t="str">
        <f>IF(((VLOOKUP($G575,Depth_Lookup!$A$3:$J$561,9,FALSE))-(I575/100))&gt;=0,"Good","Too Long")</f>
        <v>Good</v>
      </c>
      <c r="K575" s="93">
        <f>(VLOOKUP($G575,Depth_Lookup!$A$3:$J$561,10,FALSE))+(H575/100)</f>
        <v>193.96499999999997</v>
      </c>
      <c r="L575" s="93">
        <f>(VLOOKUP($G575,Depth_Lookup!$A$3:$J$561,10,FALSE))+(I575/100)</f>
        <v>194.14499999999998</v>
      </c>
      <c r="M575" s="34" t="s">
        <v>246</v>
      </c>
      <c r="Q575" s="31" t="e">
        <f>VLOOKUP(P575,'75'!$AT$3:$AU$5,2,FALSE)</f>
        <v>#N/A</v>
      </c>
      <c r="R575" s="30">
        <v>0.1</v>
      </c>
      <c r="S575" s="30" t="s">
        <v>158</v>
      </c>
      <c r="T575" s="31">
        <f>VLOOKUP(S575,'75'!$AI$12:$AJ$17,2,FALSE)</f>
        <v>1</v>
      </c>
      <c r="AB575" s="35" t="s">
        <v>1344</v>
      </c>
      <c r="AG575" s="30">
        <v>10</v>
      </c>
      <c r="AH575" s="30">
        <v>270</v>
      </c>
      <c r="AI575" s="30">
        <v>25</v>
      </c>
      <c r="AJ575" s="30">
        <v>0</v>
      </c>
      <c r="AK575" s="89">
        <f t="shared" si="75"/>
        <v>159.28666881319504</v>
      </c>
      <c r="AL575" s="89">
        <f t="shared" si="71"/>
        <v>159.28666881319504</v>
      </c>
      <c r="AM575" s="89">
        <f t="shared" si="76"/>
        <v>63.502281960091757</v>
      </c>
      <c r="AN575" s="89">
        <f t="shared" si="72"/>
        <v>249.28666881319504</v>
      </c>
      <c r="AO575" s="89">
        <f t="shared" si="73"/>
        <v>26.497718039908243</v>
      </c>
      <c r="AP575" s="75">
        <f t="shared" si="77"/>
        <v>339.28666881319504</v>
      </c>
      <c r="AQ575" s="75">
        <f t="shared" si="74"/>
        <v>26.497718039908243</v>
      </c>
    </row>
    <row r="576" spans="5:43" hidden="1">
      <c r="E576" s="30">
        <v>89</v>
      </c>
      <c r="F576" s="30">
        <v>4</v>
      </c>
      <c r="G576" s="91" t="str">
        <f t="shared" si="70"/>
        <v>89-4</v>
      </c>
      <c r="H576" s="2">
        <v>32</v>
      </c>
      <c r="I576" s="2">
        <v>41</v>
      </c>
      <c r="J576" s="92" t="str">
        <f>IF(((VLOOKUP($G576,Depth_Lookup!$A$3:$J$561,9,FALSE))-(I576/100))&gt;=0,"Good","Too Long")</f>
        <v>Good</v>
      </c>
      <c r="K576" s="93">
        <f>(VLOOKUP($G576,Depth_Lookup!$A$3:$J$561,10,FALSE))+(H576/100)</f>
        <v>194.14499999999998</v>
      </c>
      <c r="L576" s="93">
        <f>(VLOOKUP($G576,Depth_Lookup!$A$3:$J$561,10,FALSE))+(I576/100)</f>
        <v>194.23499999999999</v>
      </c>
      <c r="M576" s="34" t="s">
        <v>242</v>
      </c>
      <c r="Q576" s="31" t="e">
        <f>VLOOKUP(P576,'75'!$AT$3:$AU$5,2,FALSE)</f>
        <v>#N/A</v>
      </c>
      <c r="R576" s="30">
        <v>1</v>
      </c>
      <c r="S576" s="30" t="s">
        <v>159</v>
      </c>
      <c r="T576" s="31">
        <f>VLOOKUP(S576,'75'!$AI$12:$AJ$17,2,FALSE)</f>
        <v>2</v>
      </c>
      <c r="AB576" s="35" t="s">
        <v>1345</v>
      </c>
      <c r="AK576" s="89" t="e">
        <f t="shared" si="75"/>
        <v>#DIV/0!</v>
      </c>
      <c r="AL576" s="89" t="e">
        <f t="shared" si="71"/>
        <v>#DIV/0!</v>
      </c>
      <c r="AM576" s="89" t="e">
        <f t="shared" si="76"/>
        <v>#DIV/0!</v>
      </c>
      <c r="AN576" s="89" t="e">
        <f t="shared" si="72"/>
        <v>#DIV/0!</v>
      </c>
      <c r="AO576" s="89" t="e">
        <f t="shared" si="73"/>
        <v>#DIV/0!</v>
      </c>
      <c r="AP576" s="75" t="e">
        <f t="shared" si="77"/>
        <v>#DIV/0!</v>
      </c>
      <c r="AQ576" s="75" t="e">
        <f t="shared" si="74"/>
        <v>#DIV/0!</v>
      </c>
    </row>
    <row r="577" spans="5:43">
      <c r="E577" s="30">
        <v>89</v>
      </c>
      <c r="F577" s="30">
        <v>4</v>
      </c>
      <c r="G577" s="91" t="str">
        <f t="shared" si="70"/>
        <v>89-4</v>
      </c>
      <c r="H577" s="2">
        <v>41</v>
      </c>
      <c r="I577" s="2">
        <v>49</v>
      </c>
      <c r="J577" s="92" t="str">
        <f>IF(((VLOOKUP($G577,Depth_Lookup!$A$3:$J$561,9,FALSE))-(I577/100))&gt;=0,"Good","Too Long")</f>
        <v>Good</v>
      </c>
      <c r="K577" s="93">
        <f>(VLOOKUP($G577,Depth_Lookup!$A$3:$J$561,10,FALSE))+(H577/100)</f>
        <v>194.23499999999999</v>
      </c>
      <c r="L577" s="93">
        <f>(VLOOKUP($G577,Depth_Lookup!$A$3:$J$561,10,FALSE))+(I577/100)</f>
        <v>194.315</v>
      </c>
      <c r="M577" s="34" t="s">
        <v>242</v>
      </c>
      <c r="Q577" s="31" t="e">
        <f>VLOOKUP(P577,'75'!$AT$3:$AU$5,2,FALSE)</f>
        <v>#N/A</v>
      </c>
      <c r="R577" s="30">
        <v>8</v>
      </c>
      <c r="S577" s="30" t="s">
        <v>259</v>
      </c>
      <c r="T577" s="31">
        <f>VLOOKUP(S577,'75'!$AI$12:$AJ$17,2,FALSE)</f>
        <v>4</v>
      </c>
      <c r="Y577" s="30" t="s">
        <v>1209</v>
      </c>
      <c r="AB577" s="35" t="s">
        <v>1346</v>
      </c>
      <c r="AE577" s="30">
        <v>321</v>
      </c>
      <c r="AF577" s="30">
        <v>37</v>
      </c>
      <c r="AG577" s="30">
        <v>25</v>
      </c>
      <c r="AH577" s="30">
        <v>270</v>
      </c>
      <c r="AI577" s="30">
        <v>30</v>
      </c>
      <c r="AJ577" s="30">
        <v>0</v>
      </c>
      <c r="AK577" s="89">
        <f t="shared" si="75"/>
        <v>141.07328001016396</v>
      </c>
      <c r="AL577" s="89">
        <f t="shared" si="71"/>
        <v>141.07328001016396</v>
      </c>
      <c r="AM577" s="89">
        <f t="shared" si="76"/>
        <v>53.41930293126444</v>
      </c>
      <c r="AN577" s="89">
        <f t="shared" si="72"/>
        <v>231.07328001016396</v>
      </c>
      <c r="AO577" s="89">
        <f t="shared" si="73"/>
        <v>36.58069706873556</v>
      </c>
      <c r="AP577" s="75">
        <f t="shared" si="77"/>
        <v>321.07328001016396</v>
      </c>
      <c r="AQ577" s="75">
        <f t="shared" si="74"/>
        <v>36.58069706873556</v>
      </c>
    </row>
    <row r="578" spans="5:43" hidden="1">
      <c r="E578" s="30">
        <v>89</v>
      </c>
      <c r="F578" s="30">
        <v>4</v>
      </c>
      <c r="G578" s="91" t="str">
        <f t="shared" si="70"/>
        <v>89-4</v>
      </c>
      <c r="H578" s="2">
        <v>59</v>
      </c>
      <c r="I578" s="2">
        <v>81</v>
      </c>
      <c r="J578" s="92" t="str">
        <f>IF(((VLOOKUP($G578,Depth_Lookup!$A$3:$J$561,9,FALSE))-(I578/100))&gt;=0,"Good","Too Long")</f>
        <v>Good</v>
      </c>
      <c r="K578" s="93">
        <f>(VLOOKUP($G578,Depth_Lookup!$A$3:$J$561,10,FALSE))+(H578/100)</f>
        <v>194.41499999999999</v>
      </c>
      <c r="L578" s="93">
        <f>(VLOOKUP($G578,Depth_Lookup!$A$3:$J$561,10,FALSE))+(I578/100)</f>
        <v>194.63499999999999</v>
      </c>
      <c r="M578" s="34" t="s">
        <v>246</v>
      </c>
      <c r="Q578" s="31" t="e">
        <f>VLOOKUP(P578,'75'!$AT$3:$AU$5,2,FALSE)</f>
        <v>#N/A</v>
      </c>
      <c r="R578" s="30">
        <v>0.2</v>
      </c>
      <c r="S578" s="30" t="s">
        <v>158</v>
      </c>
      <c r="T578" s="31">
        <f>VLOOKUP(S578,'75'!$AI$12:$AJ$17,2,FALSE)</f>
        <v>1</v>
      </c>
      <c r="AG578" s="30">
        <v>70</v>
      </c>
      <c r="AH578" s="30">
        <v>270</v>
      </c>
      <c r="AI578" s="30">
        <v>62</v>
      </c>
      <c r="AJ578" s="30">
        <v>180</v>
      </c>
      <c r="AK578" s="89">
        <f t="shared" si="75"/>
        <v>55.607249741693551</v>
      </c>
      <c r="AL578" s="89">
        <f t="shared" si="71"/>
        <v>55.607249741693551</v>
      </c>
      <c r="AM578" s="89">
        <f t="shared" si="76"/>
        <v>16.717260203807964</v>
      </c>
      <c r="AN578" s="89">
        <f t="shared" si="72"/>
        <v>145.60724974169355</v>
      </c>
      <c r="AO578" s="89">
        <f t="shared" si="73"/>
        <v>73.282739796192033</v>
      </c>
      <c r="AP578" s="75">
        <f t="shared" si="77"/>
        <v>235.60724974169355</v>
      </c>
      <c r="AQ578" s="75">
        <f t="shared" si="74"/>
        <v>73.282739796192033</v>
      </c>
    </row>
    <row r="579" spans="5:43" hidden="1">
      <c r="E579" s="30">
        <v>90</v>
      </c>
      <c r="F579" s="30">
        <v>1</v>
      </c>
      <c r="G579" s="91" t="str">
        <f t="shared" si="70"/>
        <v>90-1</v>
      </c>
      <c r="H579" s="2">
        <v>0</v>
      </c>
      <c r="I579" s="2">
        <v>1</v>
      </c>
      <c r="J579" s="92" t="str">
        <f>IF(((VLOOKUP($G579,Depth_Lookup!$A$3:$J$561,9,FALSE))-(I579/100))&gt;=0,"Good","Too Long")</f>
        <v>Good</v>
      </c>
      <c r="K579" s="93">
        <f>(VLOOKUP($G579,Depth_Lookup!$A$3:$J$561,10,FALSE))+(H579/100)</f>
        <v>194.6</v>
      </c>
      <c r="L579" s="93">
        <f>(VLOOKUP($G579,Depth_Lookup!$A$3:$J$561,10,FALSE))+(I579/100)</f>
        <v>194.60999999999999</v>
      </c>
      <c r="M579" s="34" t="s">
        <v>246</v>
      </c>
      <c r="Q579" s="31" t="e">
        <f>VLOOKUP(P579,'75'!$AT$3:$AU$5,2,FALSE)</f>
        <v>#N/A</v>
      </c>
      <c r="R579" s="30">
        <v>0.1</v>
      </c>
      <c r="S579" s="30" t="s">
        <v>158</v>
      </c>
      <c r="T579" s="31">
        <f>VLOOKUP(S579,'75'!$AI$12:$AJ$17,2,FALSE)</f>
        <v>1</v>
      </c>
      <c r="AB579" s="35" t="s">
        <v>1214</v>
      </c>
      <c r="AG579" s="30">
        <v>1</v>
      </c>
      <c r="AH579" s="30">
        <v>90</v>
      </c>
      <c r="AI579" s="30">
        <v>1</v>
      </c>
      <c r="AJ579" s="30">
        <v>0</v>
      </c>
      <c r="AK579" s="89">
        <f t="shared" si="75"/>
        <v>-135</v>
      </c>
      <c r="AL579" s="89">
        <f t="shared" si="71"/>
        <v>225</v>
      </c>
      <c r="AM579" s="89">
        <f t="shared" si="76"/>
        <v>88.58593000067151</v>
      </c>
      <c r="AN579" s="89">
        <f t="shared" si="72"/>
        <v>315</v>
      </c>
      <c r="AO579" s="89">
        <f t="shared" si="73"/>
        <v>1.4140699993284898</v>
      </c>
      <c r="AP579" s="75">
        <f t="shared" si="77"/>
        <v>45</v>
      </c>
      <c r="AQ579" s="75">
        <f t="shared" si="74"/>
        <v>1.4140699993284898</v>
      </c>
    </row>
    <row r="580" spans="5:43" hidden="1">
      <c r="E580" s="30">
        <v>90</v>
      </c>
      <c r="F580" s="30">
        <v>2</v>
      </c>
      <c r="G580" s="91" t="str">
        <f t="shared" ref="G580:G643" si="78">E580&amp;"-"&amp;F580</f>
        <v>90-2</v>
      </c>
      <c r="H580" s="2">
        <v>1</v>
      </c>
      <c r="I580" s="2">
        <v>6</v>
      </c>
      <c r="J580" s="92" t="str">
        <f>IF(((VLOOKUP($G580,Depth_Lookup!$A$3:$J$561,9,FALSE))-(I580/100))&gt;=0,"Good","Too Long")</f>
        <v>Good</v>
      </c>
      <c r="K580" s="93">
        <f>(VLOOKUP($G580,Depth_Lookup!$A$3:$J$561,10,FALSE))+(H580/100)</f>
        <v>195.35</v>
      </c>
      <c r="L580" s="93">
        <f>(VLOOKUP($G580,Depth_Lookup!$A$3:$J$561,10,FALSE))+(I580/100)</f>
        <v>195.4</v>
      </c>
      <c r="M580" s="32" t="s">
        <v>241</v>
      </c>
      <c r="Q580" s="31" t="e">
        <f>VLOOKUP(P580,'75'!$AT$3:$AU$5,2,FALSE)</f>
        <v>#N/A</v>
      </c>
      <c r="R580" s="30">
        <v>0.1</v>
      </c>
      <c r="S580" s="30" t="s">
        <v>158</v>
      </c>
      <c r="T580" s="31">
        <f>VLOOKUP(S580,'75'!$AI$12:$AJ$17,2,FALSE)</f>
        <v>1</v>
      </c>
      <c r="AB580" s="35" t="s">
        <v>1347</v>
      </c>
      <c r="AE580" s="30">
        <v>10</v>
      </c>
      <c r="AF580" s="30">
        <v>45</v>
      </c>
      <c r="AG580" s="30">
        <v>45</v>
      </c>
      <c r="AH580" s="30">
        <v>0</v>
      </c>
      <c r="AI580" s="30">
        <v>10</v>
      </c>
      <c r="AJ580" s="30">
        <v>90</v>
      </c>
      <c r="AK580" s="89">
        <f t="shared" si="75"/>
        <v>-170</v>
      </c>
      <c r="AL580" s="89">
        <f t="shared" si="71"/>
        <v>190</v>
      </c>
      <c r="AM580" s="89">
        <f t="shared" si="76"/>
        <v>44.561451413257693</v>
      </c>
      <c r="AN580" s="89">
        <f t="shared" si="72"/>
        <v>280</v>
      </c>
      <c r="AO580" s="89">
        <f t="shared" si="73"/>
        <v>45.438548586742307</v>
      </c>
      <c r="AP580" s="75">
        <f t="shared" si="77"/>
        <v>10</v>
      </c>
      <c r="AQ580" s="75">
        <f t="shared" si="74"/>
        <v>45.438548586742307</v>
      </c>
    </row>
    <row r="581" spans="5:43" hidden="1">
      <c r="E581" s="30">
        <v>90</v>
      </c>
      <c r="F581" s="30">
        <v>2</v>
      </c>
      <c r="G581" s="91" t="str">
        <f t="shared" si="78"/>
        <v>90-2</v>
      </c>
      <c r="H581" s="2">
        <v>29</v>
      </c>
      <c r="I581" s="2">
        <v>33</v>
      </c>
      <c r="J581" s="92" t="str">
        <f>IF(((VLOOKUP($G581,Depth_Lookup!$A$3:$J$561,9,FALSE))-(I581/100))&gt;=0,"Good","Too Long")</f>
        <v>Good</v>
      </c>
      <c r="K581" s="93">
        <f>(VLOOKUP($G581,Depth_Lookup!$A$3:$J$561,10,FALSE))+(H581/100)</f>
        <v>195.63</v>
      </c>
      <c r="L581" s="93">
        <f>(VLOOKUP($G581,Depth_Lookup!$A$3:$J$561,10,FALSE))+(I581/100)</f>
        <v>195.67000000000002</v>
      </c>
      <c r="M581" s="34" t="s">
        <v>241</v>
      </c>
      <c r="Q581" s="31" t="e">
        <f>VLOOKUP(P581,'75'!$AT$3:$AU$5,2,FALSE)</f>
        <v>#N/A</v>
      </c>
      <c r="R581" s="30">
        <v>0.1</v>
      </c>
      <c r="S581" s="30" t="s">
        <v>158</v>
      </c>
      <c r="T581" s="31">
        <f>VLOOKUP(S581,'75'!$AI$12:$AJ$17,2,FALSE)</f>
        <v>1</v>
      </c>
      <c r="Y581" s="30" t="s">
        <v>1209</v>
      </c>
      <c r="AB581" s="35" t="s">
        <v>1348</v>
      </c>
      <c r="AE581" s="30">
        <v>249</v>
      </c>
      <c r="AF581" s="30">
        <v>54</v>
      </c>
      <c r="AG581" s="30">
        <v>52</v>
      </c>
      <c r="AH581" s="30">
        <v>270</v>
      </c>
      <c r="AI581" s="30">
        <v>26</v>
      </c>
      <c r="AJ581" s="30">
        <v>180</v>
      </c>
      <c r="AK581" s="89">
        <f t="shared" si="75"/>
        <v>69.140234480906571</v>
      </c>
      <c r="AL581" s="89">
        <f t="shared" ref="AL581:AL644" si="79">IF($AK581&gt;0,$AK581,360+$AK581)</f>
        <v>69.140234480906571</v>
      </c>
      <c r="AM581" s="89">
        <f t="shared" si="76"/>
        <v>36.13228725973412</v>
      </c>
      <c r="AN581" s="89">
        <f t="shared" ref="AN581:AN644" si="80">+IF(($AK581+90)&gt;0,$AK581+90,$AK581+450)</f>
        <v>159.14023448090657</v>
      </c>
      <c r="AO581" s="89">
        <f t="shared" ref="AO581:AO644" si="81">-$AM581+90</f>
        <v>53.86771274026588</v>
      </c>
      <c r="AP581" s="75">
        <f t="shared" si="77"/>
        <v>249.14023448090657</v>
      </c>
      <c r="AQ581" s="75">
        <f t="shared" ref="AQ581:AQ644" si="82">-$AM581+90</f>
        <v>53.86771274026588</v>
      </c>
    </row>
    <row r="582" spans="5:43" hidden="1">
      <c r="E582" s="30">
        <v>90</v>
      </c>
      <c r="F582" s="30">
        <v>3</v>
      </c>
      <c r="G582" s="91" t="str">
        <f t="shared" si="78"/>
        <v>90-3</v>
      </c>
      <c r="H582" s="2">
        <v>16</v>
      </c>
      <c r="I582" s="2">
        <v>19</v>
      </c>
      <c r="J582" s="92" t="str">
        <f>IF(((VLOOKUP($G582,Depth_Lookup!$A$3:$J$561,9,FALSE))-(I582/100))&gt;=0,"Good","Too Long")</f>
        <v>Good</v>
      </c>
      <c r="K582" s="93">
        <f>(VLOOKUP($G582,Depth_Lookup!$A$3:$J$561,10,FALSE))+(H582/100)</f>
        <v>196.32499999999999</v>
      </c>
      <c r="L582" s="93">
        <f>(VLOOKUP($G582,Depth_Lookup!$A$3:$J$561,10,FALSE))+(I582/100)</f>
        <v>196.35499999999999</v>
      </c>
      <c r="M582" s="34" t="s">
        <v>241</v>
      </c>
      <c r="Q582" s="31" t="e">
        <f>VLOOKUP(P582,'75'!$AT$3:$AU$5,2,FALSE)</f>
        <v>#N/A</v>
      </c>
      <c r="R582" s="30">
        <v>0.1</v>
      </c>
      <c r="S582" s="30" t="s">
        <v>158</v>
      </c>
      <c r="T582" s="31">
        <f>VLOOKUP(S582,'75'!$AI$12:$AJ$17,2,FALSE)</f>
        <v>1</v>
      </c>
      <c r="Y582" s="30" t="s">
        <v>1166</v>
      </c>
      <c r="AB582" s="35" t="s">
        <v>1349</v>
      </c>
      <c r="AE582" s="30">
        <v>155</v>
      </c>
      <c r="AF582" s="30">
        <v>48</v>
      </c>
      <c r="AG582" s="30">
        <v>25</v>
      </c>
      <c r="AH582" s="30">
        <v>90</v>
      </c>
      <c r="AI582" s="30">
        <v>45</v>
      </c>
      <c r="AJ582" s="30">
        <v>180</v>
      </c>
      <c r="AK582" s="89">
        <f t="shared" si="75"/>
        <v>-25</v>
      </c>
      <c r="AL582" s="89">
        <f t="shared" si="79"/>
        <v>335</v>
      </c>
      <c r="AM582" s="89">
        <f t="shared" si="76"/>
        <v>42.186261181045296</v>
      </c>
      <c r="AN582" s="89">
        <f t="shared" si="80"/>
        <v>65</v>
      </c>
      <c r="AO582" s="89">
        <f t="shared" si="81"/>
        <v>47.813738818954704</v>
      </c>
      <c r="AP582" s="75">
        <f t="shared" si="77"/>
        <v>155</v>
      </c>
      <c r="AQ582" s="75">
        <f t="shared" si="82"/>
        <v>47.813738818954704</v>
      </c>
    </row>
    <row r="583" spans="5:43" hidden="1">
      <c r="E583" s="30">
        <v>90</v>
      </c>
      <c r="F583" s="30">
        <v>3</v>
      </c>
      <c r="G583" s="91" t="str">
        <f t="shared" si="78"/>
        <v>90-3</v>
      </c>
      <c r="H583" s="2">
        <v>45</v>
      </c>
      <c r="I583" s="2">
        <v>54</v>
      </c>
      <c r="J583" s="92" t="str">
        <f>IF(((VLOOKUP($G583,Depth_Lookup!$A$3:$J$561,9,FALSE))-(I583/100))&gt;=0,"Good","Too Long")</f>
        <v>Good</v>
      </c>
      <c r="K583" s="93">
        <f>(VLOOKUP($G583,Depth_Lookup!$A$3:$J$561,10,FALSE))+(H583/100)</f>
        <v>196.61499999999998</v>
      </c>
      <c r="L583" s="93">
        <f>(VLOOKUP($G583,Depth_Lookup!$A$3:$J$561,10,FALSE))+(I583/100)</f>
        <v>196.70499999999998</v>
      </c>
      <c r="M583" s="34" t="s">
        <v>241</v>
      </c>
      <c r="Q583" s="31" t="e">
        <f>VLOOKUP(P583,'75'!$AT$3:$AU$5,2,FALSE)</f>
        <v>#N/A</v>
      </c>
      <c r="R583" s="30">
        <v>0.1</v>
      </c>
      <c r="S583" s="30" t="s">
        <v>158</v>
      </c>
      <c r="T583" s="31">
        <f>VLOOKUP(S583,'75'!$AI$12:$AJ$17,2,FALSE)</f>
        <v>1</v>
      </c>
      <c r="AB583" s="35" t="s">
        <v>1349</v>
      </c>
      <c r="AG583" s="30">
        <v>30</v>
      </c>
      <c r="AH583" s="30">
        <v>90</v>
      </c>
      <c r="AI583" s="30">
        <v>55</v>
      </c>
      <c r="AJ583" s="30">
        <v>0</v>
      </c>
      <c r="AK583" s="89">
        <f t="shared" si="75"/>
        <v>-157.98823951916961</v>
      </c>
      <c r="AL583" s="89">
        <f t="shared" si="79"/>
        <v>202.01176048083039</v>
      </c>
      <c r="AM583" s="89">
        <f t="shared" si="76"/>
        <v>32.990313929383404</v>
      </c>
      <c r="AN583" s="89">
        <f t="shared" si="80"/>
        <v>292.01176048083039</v>
      </c>
      <c r="AO583" s="89">
        <f t="shared" si="81"/>
        <v>57.009686070616596</v>
      </c>
      <c r="AP583" s="75">
        <f t="shared" si="77"/>
        <v>22.011760480830389</v>
      </c>
      <c r="AQ583" s="75">
        <f t="shared" si="82"/>
        <v>57.009686070616596</v>
      </c>
    </row>
    <row r="584" spans="5:43" hidden="1">
      <c r="E584" s="30">
        <v>90</v>
      </c>
      <c r="F584" s="30">
        <v>4</v>
      </c>
      <c r="G584" s="91" t="str">
        <f t="shared" si="78"/>
        <v>90-4</v>
      </c>
      <c r="H584" s="2">
        <v>62</v>
      </c>
      <c r="I584" s="2">
        <v>63</v>
      </c>
      <c r="J584" s="92" t="str">
        <f>IF(((VLOOKUP($G584,Depth_Lookup!$A$3:$J$561,9,FALSE))-(I584/100))&gt;=0,"Good","Too Long")</f>
        <v>Good</v>
      </c>
      <c r="K584" s="93">
        <f>(VLOOKUP($G584,Depth_Lookup!$A$3:$J$561,10,FALSE))+(H584/100)</f>
        <v>197.54</v>
      </c>
      <c r="L584" s="93">
        <f>(VLOOKUP($G584,Depth_Lookup!$A$3:$J$561,10,FALSE))+(I584/100)</f>
        <v>197.54999999999998</v>
      </c>
      <c r="M584" s="34" t="s">
        <v>246</v>
      </c>
      <c r="Q584" s="31" t="e">
        <f>VLOOKUP(P584,'75'!$AT$3:$AU$5,2,FALSE)</f>
        <v>#N/A</v>
      </c>
      <c r="R584" s="30">
        <v>0.1</v>
      </c>
      <c r="S584" s="30" t="s">
        <v>158</v>
      </c>
      <c r="T584" s="31">
        <f>VLOOKUP(S584,'75'!$AI$12:$AJ$17,2,FALSE)</f>
        <v>1</v>
      </c>
      <c r="AB584" s="35" t="s">
        <v>1214</v>
      </c>
      <c r="AG584" s="30">
        <v>2</v>
      </c>
      <c r="AH584" s="30">
        <v>90</v>
      </c>
      <c r="AI584" s="30">
        <v>2</v>
      </c>
      <c r="AJ584" s="30">
        <v>0</v>
      </c>
      <c r="AK584" s="89">
        <f t="shared" si="75"/>
        <v>-135</v>
      </c>
      <c r="AL584" s="89">
        <f t="shared" si="79"/>
        <v>225</v>
      </c>
      <c r="AM584" s="89">
        <f t="shared" si="76"/>
        <v>87.172720540926434</v>
      </c>
      <c r="AN584" s="89">
        <f t="shared" si="80"/>
        <v>315</v>
      </c>
      <c r="AO584" s="89">
        <f t="shared" si="81"/>
        <v>2.8272794590735657</v>
      </c>
      <c r="AP584" s="75">
        <f t="shared" si="77"/>
        <v>45</v>
      </c>
      <c r="AQ584" s="75">
        <f t="shared" si="82"/>
        <v>2.8272794590735657</v>
      </c>
    </row>
    <row r="585" spans="5:43" hidden="1">
      <c r="E585" s="30">
        <v>91</v>
      </c>
      <c r="F585" s="30">
        <v>2</v>
      </c>
      <c r="G585" s="91" t="str">
        <f t="shared" si="78"/>
        <v>91-2</v>
      </c>
      <c r="H585" s="2">
        <v>0</v>
      </c>
      <c r="I585" s="2">
        <v>4</v>
      </c>
      <c r="J585" s="92" t="str">
        <f>IF(((VLOOKUP($G585,Depth_Lookup!$A$3:$J$561,9,FALSE))-(I585/100))&gt;=0,"Good","Too Long")</f>
        <v>Good</v>
      </c>
      <c r="K585" s="93">
        <f>(VLOOKUP($G585,Depth_Lookup!$A$3:$J$561,10,FALSE))+(H585/100)</f>
        <v>198.23</v>
      </c>
      <c r="L585" s="93">
        <f>(VLOOKUP($G585,Depth_Lookup!$A$3:$J$561,10,FALSE))+(I585/100)</f>
        <v>198.26999999999998</v>
      </c>
      <c r="M585" s="34" t="s">
        <v>246</v>
      </c>
      <c r="Q585" s="31" t="e">
        <f>VLOOKUP(P585,'75'!$AT$3:$AU$5,2,FALSE)</f>
        <v>#N/A</v>
      </c>
      <c r="R585" s="30">
        <v>0.1</v>
      </c>
      <c r="S585" s="30" t="s">
        <v>158</v>
      </c>
      <c r="T585" s="31">
        <f>VLOOKUP(S585,'75'!$AI$12:$AJ$17,2,FALSE)</f>
        <v>1</v>
      </c>
      <c r="AB585" s="35" t="s">
        <v>1214</v>
      </c>
      <c r="AG585" s="30">
        <v>26</v>
      </c>
      <c r="AH585" s="30">
        <v>90</v>
      </c>
      <c r="AI585" s="30">
        <v>36</v>
      </c>
      <c r="AJ585" s="30">
        <v>180</v>
      </c>
      <c r="AK585" s="89">
        <f t="shared" si="75"/>
        <v>-33.873711445255822</v>
      </c>
      <c r="AL585" s="89">
        <f t="shared" si="79"/>
        <v>326.12628855474418</v>
      </c>
      <c r="AM585" s="89">
        <f t="shared" si="76"/>
        <v>48.811810445151004</v>
      </c>
      <c r="AN585" s="89">
        <f t="shared" si="80"/>
        <v>56.126288554744178</v>
      </c>
      <c r="AO585" s="89">
        <f t="shared" si="81"/>
        <v>41.188189554848996</v>
      </c>
      <c r="AP585" s="75">
        <f t="shared" si="77"/>
        <v>146.12628855474418</v>
      </c>
      <c r="AQ585" s="75">
        <f t="shared" si="82"/>
        <v>41.188189554848996</v>
      </c>
    </row>
    <row r="586" spans="5:43" hidden="1">
      <c r="E586" s="30">
        <v>91</v>
      </c>
      <c r="F586" s="30">
        <v>4</v>
      </c>
      <c r="G586" s="91" t="str">
        <f t="shared" si="78"/>
        <v>91-4</v>
      </c>
      <c r="H586" s="2">
        <v>62</v>
      </c>
      <c r="I586" s="2">
        <v>63</v>
      </c>
      <c r="J586" s="92" t="str">
        <f>IF(((VLOOKUP($G586,Depth_Lookup!$A$3:$J$561,9,FALSE))-(I586/100))&gt;=0,"Good","Too Long")</f>
        <v>Good</v>
      </c>
      <c r="K586" s="93">
        <f>(VLOOKUP($G586,Depth_Lookup!$A$3:$J$561,10,FALSE))+(H586/100)</f>
        <v>200.49</v>
      </c>
      <c r="L586" s="93">
        <f>(VLOOKUP($G586,Depth_Lookup!$A$3:$J$561,10,FALSE))+(I586/100)</f>
        <v>200.5</v>
      </c>
      <c r="M586" s="34" t="s">
        <v>246</v>
      </c>
      <c r="Q586" s="31" t="e">
        <f>VLOOKUP(P586,'75'!$AT$3:$AU$5,2,FALSE)</f>
        <v>#N/A</v>
      </c>
      <c r="R586" s="30">
        <v>0.1</v>
      </c>
      <c r="S586" s="30" t="s">
        <v>158</v>
      </c>
      <c r="T586" s="31">
        <f>VLOOKUP(S586,'75'!$AI$12:$AJ$17,2,FALSE)</f>
        <v>1</v>
      </c>
      <c r="AB586" s="35" t="s">
        <v>1214</v>
      </c>
      <c r="AG586" s="30">
        <v>12</v>
      </c>
      <c r="AH586" s="30">
        <v>270</v>
      </c>
      <c r="AI586" s="30">
        <v>14</v>
      </c>
      <c r="AJ586" s="30">
        <v>180</v>
      </c>
      <c r="AK586" s="89">
        <f t="shared" si="75"/>
        <v>40.448182712289622</v>
      </c>
      <c r="AL586" s="89">
        <f t="shared" si="79"/>
        <v>40.448182712289622</v>
      </c>
      <c r="AM586" s="89">
        <f t="shared" si="76"/>
        <v>71.859389093786291</v>
      </c>
      <c r="AN586" s="89">
        <f t="shared" si="80"/>
        <v>130.44818271228962</v>
      </c>
      <c r="AO586" s="89">
        <f t="shared" si="81"/>
        <v>18.140610906213709</v>
      </c>
      <c r="AP586" s="75">
        <f t="shared" si="77"/>
        <v>220.44818271228962</v>
      </c>
      <c r="AQ586" s="75">
        <f t="shared" si="82"/>
        <v>18.140610906213709</v>
      </c>
    </row>
    <row r="587" spans="5:43" hidden="1">
      <c r="E587" s="30">
        <v>92</v>
      </c>
      <c r="F587" s="30">
        <v>2</v>
      </c>
      <c r="G587" s="91" t="str">
        <f t="shared" si="78"/>
        <v>92-2</v>
      </c>
      <c r="H587" s="2">
        <v>56</v>
      </c>
      <c r="I587" s="2">
        <v>57</v>
      </c>
      <c r="J587" s="92" t="str">
        <f>IF(((VLOOKUP($G587,Depth_Lookup!$A$3:$J$561,9,FALSE))-(I587/100))&gt;=0,"Good","Too Long")</f>
        <v>Good</v>
      </c>
      <c r="K587" s="93">
        <f>(VLOOKUP($G587,Depth_Lookup!$A$3:$J$561,10,FALSE))+(H587/100)</f>
        <v>201.86</v>
      </c>
      <c r="L587" s="93">
        <f>(VLOOKUP($G587,Depth_Lookup!$A$3:$J$561,10,FALSE))+(I587/100)</f>
        <v>201.87</v>
      </c>
      <c r="M587" s="34" t="s">
        <v>246</v>
      </c>
      <c r="Q587" s="31" t="e">
        <f>VLOOKUP(P587,'75'!$AT$3:$AU$5,2,FALSE)</f>
        <v>#N/A</v>
      </c>
      <c r="R587" s="30">
        <v>0.1</v>
      </c>
      <c r="S587" s="30" t="s">
        <v>158</v>
      </c>
      <c r="T587" s="31">
        <f>VLOOKUP(S587,'75'!$AI$12:$AJ$17,2,FALSE)</f>
        <v>1</v>
      </c>
      <c r="AB587" s="35" t="s">
        <v>1214</v>
      </c>
      <c r="AG587" s="30">
        <v>10</v>
      </c>
      <c r="AH587" s="30">
        <v>90</v>
      </c>
      <c r="AI587" s="30">
        <v>22</v>
      </c>
      <c r="AJ587" s="30">
        <v>0</v>
      </c>
      <c r="AK587" s="89">
        <f t="shared" si="75"/>
        <v>-156.4223600148965</v>
      </c>
      <c r="AL587" s="89">
        <f t="shared" si="79"/>
        <v>203.5776399851035</v>
      </c>
      <c r="AM587" s="89">
        <f t="shared" si="76"/>
        <v>66.210822194393387</v>
      </c>
      <c r="AN587" s="89">
        <f t="shared" si="80"/>
        <v>293.57763998510347</v>
      </c>
      <c r="AO587" s="89">
        <f t="shared" si="81"/>
        <v>23.789177805606613</v>
      </c>
      <c r="AP587" s="75">
        <f t="shared" si="77"/>
        <v>23.577639985103502</v>
      </c>
      <c r="AQ587" s="75">
        <f t="shared" si="82"/>
        <v>23.789177805606613</v>
      </c>
    </row>
    <row r="588" spans="5:43" hidden="1">
      <c r="E588" s="30">
        <v>92</v>
      </c>
      <c r="F588" s="30">
        <v>3</v>
      </c>
      <c r="G588" s="91" t="str">
        <f t="shared" si="78"/>
        <v>92-3</v>
      </c>
      <c r="H588" s="2">
        <v>41</v>
      </c>
      <c r="I588" s="2">
        <v>42</v>
      </c>
      <c r="J588" s="92" t="str">
        <f>IF(((VLOOKUP($G588,Depth_Lookup!$A$3:$J$561,9,FALSE))-(I588/100))&gt;=0,"Good","Too Long")</f>
        <v>Good</v>
      </c>
      <c r="K588" s="93">
        <f>(VLOOKUP($G588,Depth_Lookup!$A$3:$J$561,10,FALSE))+(H588/100)</f>
        <v>202.375</v>
      </c>
      <c r="L588" s="93">
        <f>(VLOOKUP($G588,Depth_Lookup!$A$3:$J$561,10,FALSE))+(I588/100)</f>
        <v>202.38499999999999</v>
      </c>
      <c r="M588" s="34" t="s">
        <v>246</v>
      </c>
      <c r="Q588" s="31" t="e">
        <f>VLOOKUP(P588,'75'!$AT$3:$AU$5,2,FALSE)</f>
        <v>#N/A</v>
      </c>
      <c r="R588" s="30">
        <v>0.1</v>
      </c>
      <c r="S588" s="30" t="s">
        <v>158</v>
      </c>
      <c r="T588" s="31">
        <f>VLOOKUP(S588,'75'!$AI$12:$AJ$17,2,FALSE)</f>
        <v>1</v>
      </c>
      <c r="AB588" s="35" t="s">
        <v>1214</v>
      </c>
      <c r="AG588" s="30">
        <v>4</v>
      </c>
      <c r="AH588" s="30">
        <v>270</v>
      </c>
      <c r="AI588" s="30">
        <v>1</v>
      </c>
      <c r="AJ588" s="30">
        <v>0</v>
      </c>
      <c r="AK588" s="89">
        <f t="shared" si="75"/>
        <v>104.01569916405356</v>
      </c>
      <c r="AL588" s="89">
        <f t="shared" si="79"/>
        <v>104.01569916405356</v>
      </c>
      <c r="AM588" s="89">
        <f t="shared" si="76"/>
        <v>85.87768053918505</v>
      </c>
      <c r="AN588" s="89">
        <f t="shared" si="80"/>
        <v>194.01569916405356</v>
      </c>
      <c r="AO588" s="89">
        <f t="shared" si="81"/>
        <v>4.1223194608149498</v>
      </c>
      <c r="AP588" s="75">
        <f t="shared" si="77"/>
        <v>284.01569916405356</v>
      </c>
      <c r="AQ588" s="75">
        <f t="shared" si="82"/>
        <v>4.1223194608149498</v>
      </c>
    </row>
    <row r="589" spans="5:43" hidden="1">
      <c r="E589" s="30">
        <v>93</v>
      </c>
      <c r="F589" s="30">
        <v>1</v>
      </c>
      <c r="G589" s="91" t="str">
        <f t="shared" si="78"/>
        <v>93-1</v>
      </c>
      <c r="H589" s="2">
        <v>21</v>
      </c>
      <c r="I589" s="2">
        <v>26</v>
      </c>
      <c r="J589" s="92" t="str">
        <f>IF(((VLOOKUP($G589,Depth_Lookup!$A$3:$J$561,9,FALSE))-(I589/100))&gt;=0,"Good","Too Long")</f>
        <v>Good</v>
      </c>
      <c r="K589" s="93">
        <f>(VLOOKUP($G589,Depth_Lookup!$A$3:$J$561,10,FALSE))+(H589/100)</f>
        <v>203.81</v>
      </c>
      <c r="L589" s="93">
        <f>(VLOOKUP($G589,Depth_Lookup!$A$3:$J$561,10,FALSE))+(I589/100)</f>
        <v>203.85999999999999</v>
      </c>
      <c r="M589" s="34" t="s">
        <v>241</v>
      </c>
      <c r="Q589" s="31" t="e">
        <f>VLOOKUP(P589,'75'!$AT$3:$AU$5,2,FALSE)</f>
        <v>#N/A</v>
      </c>
      <c r="R589" s="30">
        <v>0.1</v>
      </c>
      <c r="S589" s="30" t="s">
        <v>158</v>
      </c>
      <c r="T589" s="31">
        <f>VLOOKUP(S589,'75'!$AI$12:$AJ$17,2,FALSE)</f>
        <v>1</v>
      </c>
      <c r="AB589" s="35" t="s">
        <v>1350</v>
      </c>
      <c r="AG589" s="30">
        <v>35</v>
      </c>
      <c r="AH589" s="30">
        <v>90</v>
      </c>
      <c r="AI589" s="30">
        <v>45</v>
      </c>
      <c r="AJ589" s="30">
        <v>0</v>
      </c>
      <c r="AK589" s="89">
        <f t="shared" si="75"/>
        <v>-145</v>
      </c>
      <c r="AL589" s="89">
        <f t="shared" si="79"/>
        <v>215</v>
      </c>
      <c r="AM589" s="89">
        <f t="shared" si="76"/>
        <v>39.32268990964004</v>
      </c>
      <c r="AN589" s="89">
        <f t="shared" si="80"/>
        <v>305</v>
      </c>
      <c r="AO589" s="89">
        <f t="shared" si="81"/>
        <v>50.67731009035996</v>
      </c>
      <c r="AP589" s="75">
        <f t="shared" si="77"/>
        <v>35</v>
      </c>
      <c r="AQ589" s="75">
        <f t="shared" si="82"/>
        <v>50.67731009035996</v>
      </c>
    </row>
    <row r="590" spans="5:43" hidden="1">
      <c r="E590" s="30">
        <v>93</v>
      </c>
      <c r="F590" s="30">
        <v>1</v>
      </c>
      <c r="G590" s="91" t="str">
        <f t="shared" si="78"/>
        <v>93-1</v>
      </c>
      <c r="H590" s="2">
        <v>38</v>
      </c>
      <c r="I590" s="2">
        <v>48</v>
      </c>
      <c r="J590" s="92" t="str">
        <f>IF(((VLOOKUP($G590,Depth_Lookup!$A$3:$J$561,9,FALSE))-(I590/100))&gt;=0,"Good","Too Long")</f>
        <v>Good</v>
      </c>
      <c r="K590" s="93">
        <f>(VLOOKUP($G590,Depth_Lookup!$A$3:$J$561,10,FALSE))+(H590/100)</f>
        <v>203.98</v>
      </c>
      <c r="L590" s="93">
        <f>(VLOOKUP($G590,Depth_Lookup!$A$3:$J$561,10,FALSE))+(I590/100)</f>
        <v>204.07999999999998</v>
      </c>
      <c r="M590" s="34" t="s">
        <v>246</v>
      </c>
      <c r="Q590" s="31" t="e">
        <f>VLOOKUP(P590,'75'!$AT$3:$AU$5,2,FALSE)</f>
        <v>#N/A</v>
      </c>
      <c r="R590" s="30">
        <v>0.1</v>
      </c>
      <c r="S590" s="30" t="s">
        <v>158</v>
      </c>
      <c r="T590" s="31">
        <f>VLOOKUP(S590,'75'!$AI$12:$AJ$17,2,FALSE)</f>
        <v>1</v>
      </c>
      <c r="AB590" s="35" t="s">
        <v>1243</v>
      </c>
      <c r="AG590" s="30">
        <v>60</v>
      </c>
      <c r="AH590" s="30">
        <v>90</v>
      </c>
      <c r="AI590" s="30">
        <v>55</v>
      </c>
      <c r="AJ590" s="30">
        <v>0</v>
      </c>
      <c r="AK590" s="89">
        <f t="shared" si="75"/>
        <v>-129.50700123783017</v>
      </c>
      <c r="AL590" s="89">
        <f t="shared" si="79"/>
        <v>230.49299876216983</v>
      </c>
      <c r="AM590" s="89">
        <f t="shared" si="76"/>
        <v>24.010714795444414</v>
      </c>
      <c r="AN590" s="89">
        <f t="shared" si="80"/>
        <v>320.4929987621698</v>
      </c>
      <c r="AO590" s="89">
        <f t="shared" si="81"/>
        <v>65.989285204555586</v>
      </c>
      <c r="AP590" s="75">
        <f t="shared" si="77"/>
        <v>50.492998762169833</v>
      </c>
      <c r="AQ590" s="75">
        <f t="shared" si="82"/>
        <v>65.989285204555586</v>
      </c>
    </row>
    <row r="591" spans="5:43" hidden="1">
      <c r="E591" s="30">
        <v>93</v>
      </c>
      <c r="F591" s="30">
        <v>1</v>
      </c>
      <c r="G591" s="91" t="str">
        <f t="shared" si="78"/>
        <v>93-1</v>
      </c>
      <c r="H591" s="2">
        <v>42</v>
      </c>
      <c r="I591" s="2">
        <v>50</v>
      </c>
      <c r="J591" s="92" t="str">
        <f>IF(((VLOOKUP($G591,Depth_Lookup!$A$3:$J$561,9,FALSE))-(I591/100))&gt;=0,"Good","Too Long")</f>
        <v>Good</v>
      </c>
      <c r="K591" s="93">
        <f>(VLOOKUP($G591,Depth_Lookup!$A$3:$J$561,10,FALSE))+(H591/100)</f>
        <v>204.01999999999998</v>
      </c>
      <c r="L591" s="93">
        <f>(VLOOKUP($G591,Depth_Lookup!$A$3:$J$561,10,FALSE))+(I591/100)</f>
        <v>204.1</v>
      </c>
      <c r="M591" s="34" t="s">
        <v>246</v>
      </c>
      <c r="Q591" s="31" t="e">
        <f>VLOOKUP(P591,'75'!$AT$3:$AU$5,2,FALSE)</f>
        <v>#N/A</v>
      </c>
      <c r="R591" s="30">
        <v>0.1</v>
      </c>
      <c r="S591" s="30" t="s">
        <v>158</v>
      </c>
      <c r="T591" s="31">
        <f>VLOOKUP(S591,'75'!$AI$12:$AJ$17,2,FALSE)</f>
        <v>1</v>
      </c>
      <c r="AB591" s="35" t="s">
        <v>1219</v>
      </c>
      <c r="AG591" s="30">
        <v>70</v>
      </c>
      <c r="AH591" s="30">
        <v>270</v>
      </c>
      <c r="AI591" s="30">
        <v>58</v>
      </c>
      <c r="AJ591" s="30">
        <v>0</v>
      </c>
      <c r="AK591" s="89">
        <f t="shared" si="75"/>
        <v>120.21969333493269</v>
      </c>
      <c r="AL591" s="89">
        <f t="shared" si="79"/>
        <v>120.21969333493269</v>
      </c>
      <c r="AM591" s="89">
        <f t="shared" si="76"/>
        <v>17.458745172334226</v>
      </c>
      <c r="AN591" s="89">
        <f t="shared" si="80"/>
        <v>210.21969333493269</v>
      </c>
      <c r="AO591" s="89">
        <f t="shared" si="81"/>
        <v>72.541254827665767</v>
      </c>
      <c r="AP591" s="75">
        <f t="shared" si="77"/>
        <v>300.21969333493269</v>
      </c>
      <c r="AQ591" s="75">
        <f t="shared" si="82"/>
        <v>72.541254827665767</v>
      </c>
    </row>
    <row r="592" spans="5:43" hidden="1">
      <c r="E592" s="30">
        <v>93</v>
      </c>
      <c r="F592" s="30">
        <v>2</v>
      </c>
      <c r="G592" s="91" t="str">
        <f t="shared" si="78"/>
        <v>93-2</v>
      </c>
      <c r="H592" s="2">
        <v>0</v>
      </c>
      <c r="I592" s="2">
        <v>6</v>
      </c>
      <c r="J592" s="92" t="str">
        <f>IF(((VLOOKUP($G592,Depth_Lookup!$A$3:$J$561,9,FALSE))-(I592/100))&gt;=0,"Good","Too Long")</f>
        <v>Good</v>
      </c>
      <c r="K592" s="93">
        <f>(VLOOKUP($G592,Depth_Lookup!$A$3:$J$561,10,FALSE))+(H592/100)</f>
        <v>204.13499999999999</v>
      </c>
      <c r="L592" s="93">
        <f>(VLOOKUP($G592,Depth_Lookup!$A$3:$J$561,10,FALSE))+(I592/100)</f>
        <v>204.19499999999999</v>
      </c>
      <c r="M592" s="34" t="s">
        <v>241</v>
      </c>
      <c r="Q592" s="31" t="e">
        <f>VLOOKUP(P592,'75'!$AT$3:$AU$5,2,FALSE)</f>
        <v>#N/A</v>
      </c>
      <c r="R592" s="30">
        <v>0.1</v>
      </c>
      <c r="S592" s="30" t="s">
        <v>158</v>
      </c>
      <c r="T592" s="31">
        <f>VLOOKUP(S592,'75'!$AI$12:$AJ$17,2,FALSE)</f>
        <v>1</v>
      </c>
      <c r="Y592" s="30" t="s">
        <v>1209</v>
      </c>
      <c r="AB592" s="35" t="s">
        <v>1347</v>
      </c>
      <c r="AE592" s="30">
        <v>66</v>
      </c>
      <c r="AF592" s="30">
        <v>60</v>
      </c>
      <c r="AG592" s="30">
        <v>58</v>
      </c>
      <c r="AH592" s="30">
        <v>90</v>
      </c>
      <c r="AI592" s="30">
        <v>36</v>
      </c>
      <c r="AJ592" s="30">
        <v>0</v>
      </c>
      <c r="AK592" s="89">
        <f t="shared" si="75"/>
        <v>-114.41777113497409</v>
      </c>
      <c r="AL592" s="89">
        <f t="shared" si="79"/>
        <v>245.58222886502591</v>
      </c>
      <c r="AM592" s="89">
        <f t="shared" si="76"/>
        <v>29.638933368996394</v>
      </c>
      <c r="AN592" s="89">
        <f t="shared" si="80"/>
        <v>335.58222886502591</v>
      </c>
      <c r="AO592" s="89">
        <f t="shared" si="81"/>
        <v>60.361066631003609</v>
      </c>
      <c r="AP592" s="75">
        <f t="shared" si="77"/>
        <v>65.582228865025911</v>
      </c>
      <c r="AQ592" s="75">
        <f t="shared" si="82"/>
        <v>60.361066631003609</v>
      </c>
    </row>
    <row r="593" spans="5:43" hidden="1">
      <c r="E593" s="30">
        <v>93</v>
      </c>
      <c r="F593" s="30">
        <v>3</v>
      </c>
      <c r="G593" s="91" t="str">
        <f t="shared" si="78"/>
        <v>93-3</v>
      </c>
      <c r="H593" s="2">
        <v>52</v>
      </c>
      <c r="I593" s="2">
        <v>57</v>
      </c>
      <c r="J593" s="92" t="str">
        <f>IF(((VLOOKUP($G593,Depth_Lookup!$A$3:$J$561,9,FALSE))-(I593/100))&gt;=0,"Good","Too Long")</f>
        <v>Good</v>
      </c>
      <c r="K593" s="93">
        <f>(VLOOKUP($G593,Depth_Lookup!$A$3:$J$561,10,FALSE))+(H593/100)</f>
        <v>205.47500000000002</v>
      </c>
      <c r="L593" s="93">
        <f>(VLOOKUP($G593,Depth_Lookup!$A$3:$J$561,10,FALSE))+(I593/100)</f>
        <v>205.52500000000001</v>
      </c>
      <c r="M593" s="34" t="s">
        <v>246</v>
      </c>
      <c r="Q593" s="31" t="e">
        <f>VLOOKUP(P593,'75'!$AT$3:$AU$5,2,FALSE)</f>
        <v>#N/A</v>
      </c>
      <c r="R593" s="30">
        <v>0.1</v>
      </c>
      <c r="S593" s="30" t="s">
        <v>158</v>
      </c>
      <c r="T593" s="31">
        <f>VLOOKUP(S593,'75'!$AI$12:$AJ$17,2,FALSE)</f>
        <v>1</v>
      </c>
      <c r="AB593" s="35" t="s">
        <v>1243</v>
      </c>
      <c r="AG593" s="30">
        <v>35</v>
      </c>
      <c r="AH593" s="30">
        <v>90</v>
      </c>
      <c r="AI593" s="30">
        <v>35</v>
      </c>
      <c r="AJ593" s="30">
        <v>0</v>
      </c>
      <c r="AK593" s="89">
        <f t="shared" si="75"/>
        <v>-135</v>
      </c>
      <c r="AL593" s="89">
        <f t="shared" si="79"/>
        <v>225</v>
      </c>
      <c r="AM593" s="89">
        <f t="shared" si="76"/>
        <v>45.280885607561046</v>
      </c>
      <c r="AN593" s="89">
        <f t="shared" si="80"/>
        <v>315</v>
      </c>
      <c r="AO593" s="89">
        <f t="shared" si="81"/>
        <v>44.719114392438954</v>
      </c>
      <c r="AP593" s="75">
        <f t="shared" si="77"/>
        <v>45</v>
      </c>
      <c r="AQ593" s="75">
        <f t="shared" si="82"/>
        <v>44.719114392438954</v>
      </c>
    </row>
    <row r="594" spans="5:43" hidden="1">
      <c r="E594" s="30">
        <v>93</v>
      </c>
      <c r="F594" s="30">
        <v>3</v>
      </c>
      <c r="G594" s="91" t="str">
        <f t="shared" si="78"/>
        <v>93-3</v>
      </c>
      <c r="H594" s="2">
        <v>86</v>
      </c>
      <c r="I594" s="2">
        <v>88</v>
      </c>
      <c r="J594" s="92" t="str">
        <f>IF(((VLOOKUP($G594,Depth_Lookup!$A$3:$J$561,9,FALSE))-(I594/100))&gt;=0,"Good","Too Long")</f>
        <v>Good</v>
      </c>
      <c r="K594" s="93">
        <f>(VLOOKUP($G594,Depth_Lookup!$A$3:$J$561,10,FALSE))+(H594/100)</f>
        <v>205.81500000000003</v>
      </c>
      <c r="L594" s="93">
        <f>(VLOOKUP($G594,Depth_Lookup!$A$3:$J$561,10,FALSE))+(I594/100)</f>
        <v>205.83500000000001</v>
      </c>
      <c r="M594" s="34" t="s">
        <v>246</v>
      </c>
      <c r="Q594" s="31" t="e">
        <f>VLOOKUP(P594,'75'!$AT$3:$AU$5,2,FALSE)</f>
        <v>#N/A</v>
      </c>
      <c r="R594" s="30">
        <v>0.1</v>
      </c>
      <c r="S594" s="30" t="s">
        <v>158</v>
      </c>
      <c r="T594" s="31">
        <f>VLOOKUP(S594,'75'!$AI$12:$AJ$17,2,FALSE)</f>
        <v>1</v>
      </c>
      <c r="AB594" s="35" t="s">
        <v>1219</v>
      </c>
      <c r="AG594" s="30">
        <v>30</v>
      </c>
      <c r="AH594" s="30">
        <v>90</v>
      </c>
      <c r="AI594" s="30">
        <v>45</v>
      </c>
      <c r="AJ594" s="30">
        <v>180</v>
      </c>
      <c r="AK594" s="89">
        <f t="shared" si="75"/>
        <v>-30</v>
      </c>
      <c r="AL594" s="89">
        <f t="shared" si="79"/>
        <v>330</v>
      </c>
      <c r="AM594" s="89">
        <f t="shared" si="76"/>
        <v>40.893394649130919</v>
      </c>
      <c r="AN594" s="89">
        <f t="shared" si="80"/>
        <v>60</v>
      </c>
      <c r="AO594" s="89">
        <f t="shared" si="81"/>
        <v>49.106605350869081</v>
      </c>
      <c r="AP594" s="75">
        <f t="shared" si="77"/>
        <v>150</v>
      </c>
      <c r="AQ594" s="75">
        <f t="shared" si="82"/>
        <v>49.106605350869081</v>
      </c>
    </row>
    <row r="595" spans="5:43" hidden="1">
      <c r="E595" s="30">
        <v>93</v>
      </c>
      <c r="F595" s="30">
        <v>4</v>
      </c>
      <c r="G595" s="91" t="str">
        <f t="shared" si="78"/>
        <v>93-4</v>
      </c>
      <c r="H595" s="2">
        <v>0</v>
      </c>
      <c r="I595" s="2">
        <v>7</v>
      </c>
      <c r="J595" s="92" t="str">
        <f>IF(((VLOOKUP($G595,Depth_Lookup!$A$3:$J$561,9,FALSE))-(I595/100))&gt;=0,"Good","Too Long")</f>
        <v>Good</v>
      </c>
      <c r="K595" s="93">
        <f>(VLOOKUP($G595,Depth_Lookup!$A$3:$J$561,10,FALSE))+(H595/100)</f>
        <v>205.83500000000001</v>
      </c>
      <c r="L595" s="93">
        <f>(VLOOKUP($G595,Depth_Lookup!$A$3:$J$561,10,FALSE))+(I595/100)</f>
        <v>205.905</v>
      </c>
      <c r="M595" s="34" t="s">
        <v>246</v>
      </c>
      <c r="Q595" s="31" t="e">
        <f>VLOOKUP(P595,'75'!$AT$3:$AU$5,2,FALSE)</f>
        <v>#N/A</v>
      </c>
      <c r="R595" s="30">
        <v>0.1</v>
      </c>
      <c r="S595" s="30" t="s">
        <v>158</v>
      </c>
      <c r="T595" s="31">
        <f>VLOOKUP(S595,'75'!$AI$12:$AJ$17,2,FALSE)</f>
        <v>1</v>
      </c>
      <c r="AB595" s="35" t="s">
        <v>1219</v>
      </c>
      <c r="AG595" s="30">
        <v>15</v>
      </c>
      <c r="AH595" s="30">
        <v>90</v>
      </c>
      <c r="AI595" s="30">
        <v>42</v>
      </c>
      <c r="AJ595" s="30">
        <v>180</v>
      </c>
      <c r="AK595" s="89">
        <f t="shared" si="75"/>
        <v>-16.572359195653576</v>
      </c>
      <c r="AL595" s="89">
        <f t="shared" si="79"/>
        <v>343.42764080434642</v>
      </c>
      <c r="AM595" s="89">
        <f t="shared" si="76"/>
        <v>46.788886157292289</v>
      </c>
      <c r="AN595" s="89">
        <f t="shared" si="80"/>
        <v>73.427640804346424</v>
      </c>
      <c r="AO595" s="89">
        <f t="shared" si="81"/>
        <v>43.211113842707711</v>
      </c>
      <c r="AP595" s="75">
        <f t="shared" si="77"/>
        <v>163.42764080434642</v>
      </c>
      <c r="AQ595" s="75">
        <f t="shared" si="82"/>
        <v>43.211113842707711</v>
      </c>
    </row>
    <row r="596" spans="5:43" hidden="1">
      <c r="E596" s="30">
        <v>93</v>
      </c>
      <c r="F596" s="30">
        <v>4</v>
      </c>
      <c r="G596" s="91" t="str">
        <f t="shared" si="78"/>
        <v>93-4</v>
      </c>
      <c r="H596" s="2">
        <v>39</v>
      </c>
      <c r="I596" s="2">
        <v>40</v>
      </c>
      <c r="J596" s="92" t="str">
        <f>IF(((VLOOKUP($G596,Depth_Lookup!$A$3:$J$561,9,FALSE))-(I596/100))&gt;=0,"Good","Too Long")</f>
        <v>Good</v>
      </c>
      <c r="K596" s="93">
        <f>(VLOOKUP($G596,Depth_Lookup!$A$3:$J$561,10,FALSE))+(H596/100)</f>
        <v>206.22499999999999</v>
      </c>
      <c r="L596" s="93">
        <f>(VLOOKUP($G596,Depth_Lookup!$A$3:$J$561,10,FALSE))+(I596/100)</f>
        <v>206.23500000000001</v>
      </c>
      <c r="M596" s="34" t="s">
        <v>241</v>
      </c>
      <c r="Q596" s="31" t="e">
        <f>VLOOKUP(P596,'75'!$AT$3:$AU$5,2,FALSE)</f>
        <v>#N/A</v>
      </c>
      <c r="R596" s="30">
        <v>0.1</v>
      </c>
      <c r="S596" s="30" t="s">
        <v>158</v>
      </c>
      <c r="T596" s="31">
        <f>VLOOKUP(S596,'75'!$AI$12:$AJ$17,2,FALSE)</f>
        <v>1</v>
      </c>
      <c r="AB596" s="35" t="s">
        <v>1351</v>
      </c>
      <c r="AE596" s="30">
        <v>45</v>
      </c>
      <c r="AF596" s="30">
        <v>5</v>
      </c>
      <c r="AG596" s="30">
        <v>10</v>
      </c>
      <c r="AH596" s="30">
        <v>90</v>
      </c>
      <c r="AI596" s="30">
        <v>1</v>
      </c>
      <c r="AJ596" s="30">
        <v>180</v>
      </c>
      <c r="AK596" s="89">
        <f t="shared" si="75"/>
        <v>-84.346561261579183</v>
      </c>
      <c r="AL596" s="89">
        <f t="shared" si="79"/>
        <v>275.65343873842085</v>
      </c>
      <c r="AM596" s="89">
        <f t="shared" si="76"/>
        <v>79.952115436426325</v>
      </c>
      <c r="AN596" s="89">
        <f t="shared" si="80"/>
        <v>5.6534387384208173</v>
      </c>
      <c r="AO596" s="89">
        <f t="shared" si="81"/>
        <v>10.047884563573675</v>
      </c>
      <c r="AP596" s="75">
        <f t="shared" si="77"/>
        <v>95.653438738420846</v>
      </c>
      <c r="AQ596" s="75">
        <f t="shared" si="82"/>
        <v>10.047884563573675</v>
      </c>
    </row>
    <row r="597" spans="5:43" hidden="1">
      <c r="E597" s="30">
        <v>93</v>
      </c>
      <c r="F597" s="30">
        <v>4</v>
      </c>
      <c r="G597" s="91" t="str">
        <f t="shared" si="78"/>
        <v>93-4</v>
      </c>
      <c r="H597" s="2">
        <v>52</v>
      </c>
      <c r="I597" s="2">
        <v>59</v>
      </c>
      <c r="J597" s="92" t="str">
        <f>IF(((VLOOKUP($G597,Depth_Lookup!$A$3:$J$561,9,FALSE))-(I597/100))&gt;=0,"Good","Too Long")</f>
        <v>Good</v>
      </c>
      <c r="K597" s="93">
        <f>(VLOOKUP($G597,Depth_Lookup!$A$3:$J$561,10,FALSE))+(H597/100)</f>
        <v>206.35500000000002</v>
      </c>
      <c r="L597" s="93">
        <f>(VLOOKUP($G597,Depth_Lookup!$A$3:$J$561,10,FALSE))+(I597/100)</f>
        <v>206.42500000000001</v>
      </c>
      <c r="M597" s="34" t="s">
        <v>242</v>
      </c>
      <c r="O597" s="30" t="s">
        <v>152</v>
      </c>
      <c r="P597" s="30" t="s">
        <v>202</v>
      </c>
      <c r="Q597" s="31">
        <f>VLOOKUP(P597,'75'!$AT$3:$AU$5,2,FALSE)</f>
        <v>1</v>
      </c>
      <c r="R597" s="30">
        <v>0.1</v>
      </c>
      <c r="S597" s="30" t="s">
        <v>158</v>
      </c>
      <c r="T597" s="31">
        <f>VLOOKUP(S597,'75'!$AI$12:$AJ$17,2,FALSE)</f>
        <v>1</v>
      </c>
      <c r="AB597" s="35" t="s">
        <v>1352</v>
      </c>
      <c r="AG597" s="30">
        <v>28</v>
      </c>
      <c r="AH597" s="30">
        <v>90</v>
      </c>
      <c r="AI597" s="30">
        <v>65</v>
      </c>
      <c r="AJ597" s="30">
        <v>0</v>
      </c>
      <c r="AK597" s="89">
        <f t="shared" si="75"/>
        <v>-166.07488695808161</v>
      </c>
      <c r="AL597" s="89">
        <f t="shared" si="79"/>
        <v>193.92511304191839</v>
      </c>
      <c r="AM597" s="89">
        <f t="shared" si="76"/>
        <v>24.351668529063986</v>
      </c>
      <c r="AN597" s="89">
        <f t="shared" si="80"/>
        <v>283.92511304191839</v>
      </c>
      <c r="AO597" s="89">
        <f t="shared" si="81"/>
        <v>65.648331470936014</v>
      </c>
      <c r="AP597" s="75">
        <f t="shared" si="77"/>
        <v>13.925113041918394</v>
      </c>
      <c r="AQ597" s="75">
        <f t="shared" si="82"/>
        <v>65.648331470936014</v>
      </c>
    </row>
    <row r="598" spans="5:43" hidden="1">
      <c r="E598" s="30">
        <v>93</v>
      </c>
      <c r="F598" s="30">
        <v>4</v>
      </c>
      <c r="G598" s="91" t="str">
        <f t="shared" si="78"/>
        <v>93-4</v>
      </c>
      <c r="H598" s="2">
        <v>75</v>
      </c>
      <c r="I598" s="2">
        <v>81</v>
      </c>
      <c r="J598" s="92" t="str">
        <f>IF(((VLOOKUP($G598,Depth_Lookup!$A$3:$J$561,9,FALSE))-(I598/100))&gt;=0,"Good","Too Long")</f>
        <v>Good</v>
      </c>
      <c r="K598" s="93">
        <f>(VLOOKUP($G598,Depth_Lookup!$A$3:$J$561,10,FALSE))+(H598/100)</f>
        <v>206.58500000000001</v>
      </c>
      <c r="L598" s="93">
        <f>(VLOOKUP($G598,Depth_Lookup!$A$3:$J$561,10,FALSE))+(I598/100)</f>
        <v>206.64500000000001</v>
      </c>
      <c r="M598" s="34" t="s">
        <v>246</v>
      </c>
      <c r="Q598" s="31" t="e">
        <f>VLOOKUP(P598,'75'!$AT$3:$AU$5,2,FALSE)</f>
        <v>#N/A</v>
      </c>
      <c r="R598" s="30">
        <v>0.1</v>
      </c>
      <c r="S598" s="30" t="s">
        <v>158</v>
      </c>
      <c r="T598" s="31">
        <f>VLOOKUP(S598,'75'!$AI$12:$AJ$17,2,FALSE)</f>
        <v>1</v>
      </c>
      <c r="AB598" s="35" t="s">
        <v>1213</v>
      </c>
      <c r="AG598" s="30">
        <v>50</v>
      </c>
      <c r="AH598" s="30">
        <v>90</v>
      </c>
      <c r="AI598" s="30">
        <v>20</v>
      </c>
      <c r="AJ598" s="30">
        <v>180</v>
      </c>
      <c r="AK598" s="89">
        <f t="shared" si="75"/>
        <v>-73.016946654031372</v>
      </c>
      <c r="AL598" s="89">
        <f t="shared" si="79"/>
        <v>286.98305334596864</v>
      </c>
      <c r="AM598" s="89">
        <f t="shared" si="76"/>
        <v>38.747304142622362</v>
      </c>
      <c r="AN598" s="89">
        <f t="shared" si="80"/>
        <v>16.983053345968628</v>
      </c>
      <c r="AO598" s="89">
        <f t="shared" si="81"/>
        <v>51.252695857377638</v>
      </c>
      <c r="AP598" s="75">
        <f t="shared" si="77"/>
        <v>106.98305334596864</v>
      </c>
      <c r="AQ598" s="75">
        <f t="shared" si="82"/>
        <v>51.252695857377638</v>
      </c>
    </row>
    <row r="599" spans="5:43" hidden="1">
      <c r="E599" s="30">
        <v>94</v>
      </c>
      <c r="F599" s="30">
        <v>1</v>
      </c>
      <c r="G599" s="91" t="str">
        <f t="shared" si="78"/>
        <v>94-1</v>
      </c>
      <c r="H599" s="2">
        <v>0</v>
      </c>
      <c r="I599" s="2">
        <v>53</v>
      </c>
      <c r="J599" s="92" t="str">
        <f>IF(((VLOOKUP($G599,Depth_Lookup!$A$3:$J$561,9,FALSE))-(I599/100))&gt;=0,"Good","Too Long")</f>
        <v>Good</v>
      </c>
      <c r="K599" s="93">
        <f>(VLOOKUP($G599,Depth_Lookup!$A$3:$J$561,10,FALSE))+(H599/100)</f>
        <v>206.6</v>
      </c>
      <c r="L599" s="93">
        <f>(VLOOKUP($G599,Depth_Lookup!$A$3:$J$561,10,FALSE))+(I599/100)</f>
        <v>207.13</v>
      </c>
      <c r="M599" s="34" t="s">
        <v>242</v>
      </c>
      <c r="O599" s="30" t="s">
        <v>152</v>
      </c>
      <c r="P599" s="30" t="s">
        <v>202</v>
      </c>
      <c r="Q599" s="31">
        <f>VLOOKUP(P599,'75'!$AT$3:$AU$5,2,FALSE)</f>
        <v>1</v>
      </c>
      <c r="R599" s="30">
        <v>1</v>
      </c>
      <c r="S599" s="30" t="s">
        <v>159</v>
      </c>
      <c r="T599" s="31">
        <f>VLOOKUP(S599,'75'!$AI$12:$AJ$17,2,FALSE)</f>
        <v>2</v>
      </c>
      <c r="Y599" s="30" t="s">
        <v>1209</v>
      </c>
      <c r="AB599" s="35" t="s">
        <v>1353</v>
      </c>
      <c r="AE599" s="30">
        <v>50</v>
      </c>
      <c r="AF599" s="30">
        <v>57</v>
      </c>
      <c r="AG599" s="30">
        <v>50</v>
      </c>
      <c r="AH599" s="30">
        <v>90</v>
      </c>
      <c r="AI599" s="30">
        <v>45</v>
      </c>
      <c r="AJ599" s="30">
        <v>0</v>
      </c>
      <c r="AK599" s="89">
        <f t="shared" si="75"/>
        <v>-130</v>
      </c>
      <c r="AL599" s="89">
        <f t="shared" si="79"/>
        <v>230</v>
      </c>
      <c r="AM599" s="89">
        <f t="shared" si="76"/>
        <v>32.732407209612347</v>
      </c>
      <c r="AN599" s="89">
        <f t="shared" si="80"/>
        <v>320</v>
      </c>
      <c r="AO599" s="89">
        <f t="shared" si="81"/>
        <v>57.267592790387653</v>
      </c>
      <c r="AP599" s="75">
        <f t="shared" si="77"/>
        <v>50</v>
      </c>
      <c r="AQ599" s="75">
        <f t="shared" si="82"/>
        <v>57.267592790387653</v>
      </c>
    </row>
    <row r="600" spans="5:43">
      <c r="E600" s="30">
        <v>94</v>
      </c>
      <c r="F600" s="30">
        <v>1</v>
      </c>
      <c r="G600" s="91" t="str">
        <f t="shared" si="78"/>
        <v>94-1</v>
      </c>
      <c r="H600" s="2">
        <v>24</v>
      </c>
      <c r="I600" s="2">
        <v>49</v>
      </c>
      <c r="J600" s="92" t="str">
        <f>IF(((VLOOKUP($G600,Depth_Lookup!$A$3:$J$561,9,FALSE))-(I600/100))&gt;=0,"Good","Too Long")</f>
        <v>Good</v>
      </c>
      <c r="K600" s="93">
        <f>(VLOOKUP($G600,Depth_Lookup!$A$3:$J$561,10,FALSE))+(H600/100)</f>
        <v>206.84</v>
      </c>
      <c r="L600" s="93">
        <f>(VLOOKUP($G600,Depth_Lookup!$A$3:$J$561,10,FALSE))+(I600/100)</f>
        <v>207.09</v>
      </c>
      <c r="M600" s="34" t="s">
        <v>242</v>
      </c>
      <c r="Q600" s="31" t="e">
        <f>VLOOKUP(P600,'75'!$AT$3:$AU$5,2,FALSE)</f>
        <v>#N/A</v>
      </c>
      <c r="T600" s="31" t="e">
        <f>VLOOKUP(S600,'75'!$AI$12:$AJ$17,2,FALSE)</f>
        <v>#N/A</v>
      </c>
      <c r="Y600" s="30" t="s">
        <v>1209</v>
      </c>
      <c r="AB600" s="35" t="s">
        <v>1354</v>
      </c>
      <c r="AE600" s="30">
        <v>110</v>
      </c>
      <c r="AF600" s="30">
        <v>70</v>
      </c>
      <c r="AG600" s="30">
        <v>88</v>
      </c>
      <c r="AH600" s="30">
        <v>90</v>
      </c>
      <c r="AI600" s="30">
        <v>0.01</v>
      </c>
      <c r="AJ600" s="30">
        <v>15</v>
      </c>
      <c r="AK600" s="89">
        <f t="shared" si="75"/>
        <v>-75.000337309266769</v>
      </c>
      <c r="AL600" s="89">
        <f t="shared" si="79"/>
        <v>284.9996626907332</v>
      </c>
      <c r="AM600" s="89">
        <f t="shared" si="76"/>
        <v>1.9319072480271395</v>
      </c>
      <c r="AN600" s="89">
        <f t="shared" si="80"/>
        <v>14.999662690733231</v>
      </c>
      <c r="AO600" s="89">
        <f t="shared" si="81"/>
        <v>88.068092751972856</v>
      </c>
      <c r="AP600" s="75">
        <f t="shared" si="77"/>
        <v>104.9996626907332</v>
      </c>
      <c r="AQ600" s="75">
        <f t="shared" si="82"/>
        <v>88.068092751972856</v>
      </c>
    </row>
    <row r="601" spans="5:43">
      <c r="E601" s="30">
        <v>94</v>
      </c>
      <c r="F601" s="30">
        <v>1</v>
      </c>
      <c r="G601" s="91" t="str">
        <f t="shared" si="78"/>
        <v>94-1</v>
      </c>
      <c r="H601" s="2">
        <v>42</v>
      </c>
      <c r="I601" s="2">
        <v>53</v>
      </c>
      <c r="J601" s="92" t="str">
        <f>IF(((VLOOKUP($G601,Depth_Lookup!$A$3:$J$561,9,FALSE))-(I601/100))&gt;=0,"Good","Too Long")</f>
        <v>Good</v>
      </c>
      <c r="K601" s="93">
        <f>(VLOOKUP($G601,Depth_Lookup!$A$3:$J$561,10,FALSE))+(H601/100)</f>
        <v>207.01999999999998</v>
      </c>
      <c r="L601" s="93">
        <f>(VLOOKUP($G601,Depth_Lookup!$A$3:$J$561,10,FALSE))+(I601/100)</f>
        <v>207.13</v>
      </c>
      <c r="M601" s="32" t="s">
        <v>242</v>
      </c>
      <c r="Q601" s="31" t="e">
        <f>VLOOKUP(P601,'75'!$AT$3:$AU$5,2,FALSE)</f>
        <v>#N/A</v>
      </c>
      <c r="T601" s="31" t="e">
        <f>VLOOKUP(S601,'75'!$AI$12:$AJ$17,2,FALSE)</f>
        <v>#N/A</v>
      </c>
      <c r="Y601" s="30" t="s">
        <v>1166</v>
      </c>
      <c r="AB601" s="35" t="s">
        <v>1355</v>
      </c>
      <c r="AE601" s="30">
        <v>68</v>
      </c>
      <c r="AF601" s="30">
        <v>62</v>
      </c>
      <c r="AG601" s="30">
        <v>60</v>
      </c>
      <c r="AH601" s="30">
        <v>90</v>
      </c>
      <c r="AI601" s="30">
        <v>35</v>
      </c>
      <c r="AJ601" s="30">
        <v>0</v>
      </c>
      <c r="AK601" s="89">
        <f t="shared" si="75"/>
        <v>-112.01176048083039</v>
      </c>
      <c r="AL601" s="89">
        <f t="shared" si="79"/>
        <v>247.98823951916961</v>
      </c>
      <c r="AM601" s="89">
        <f t="shared" si="76"/>
        <v>28.158604270788739</v>
      </c>
      <c r="AN601" s="89">
        <f t="shared" si="80"/>
        <v>337.98823951916961</v>
      </c>
      <c r="AO601" s="89">
        <f t="shared" si="81"/>
        <v>61.841395729211257</v>
      </c>
      <c r="AP601" s="75">
        <f t="shared" si="77"/>
        <v>67.988239519169611</v>
      </c>
      <c r="AQ601" s="75">
        <f t="shared" si="82"/>
        <v>61.841395729211257</v>
      </c>
    </row>
    <row r="602" spans="5:43" hidden="1">
      <c r="E602" s="30">
        <v>94</v>
      </c>
      <c r="F602" s="30">
        <v>1</v>
      </c>
      <c r="G602" s="91" t="str">
        <f t="shared" si="78"/>
        <v>94-1</v>
      </c>
      <c r="H602" s="2">
        <v>84</v>
      </c>
      <c r="I602" s="2">
        <v>92</v>
      </c>
      <c r="J602" s="92" t="str">
        <f>IF(((VLOOKUP($G602,Depth_Lookup!$A$3:$J$561,9,FALSE))-(I602/100))&gt;=0,"Good","Too Long")</f>
        <v>Good</v>
      </c>
      <c r="K602" s="93">
        <f>(VLOOKUP($G602,Depth_Lookup!$A$3:$J$561,10,FALSE))+(H602/100)</f>
        <v>207.44</v>
      </c>
      <c r="L602" s="93">
        <f>(VLOOKUP($G602,Depth_Lookup!$A$3:$J$561,10,FALSE))+(I602/100)</f>
        <v>207.51999999999998</v>
      </c>
      <c r="M602" s="34" t="s">
        <v>241</v>
      </c>
      <c r="Q602" s="31" t="e">
        <f>VLOOKUP(P602,'75'!$AT$3:$AU$5,2,FALSE)</f>
        <v>#N/A</v>
      </c>
      <c r="R602" s="30">
        <v>1</v>
      </c>
      <c r="S602" s="30" t="s">
        <v>159</v>
      </c>
      <c r="T602" s="31">
        <f>VLOOKUP(S602,'75'!$AI$12:$AJ$17,2,FALSE)</f>
        <v>2</v>
      </c>
      <c r="Y602" s="30" t="s">
        <v>1209</v>
      </c>
      <c r="AB602" s="35" t="s">
        <v>1336</v>
      </c>
      <c r="AE602" s="30">
        <v>315</v>
      </c>
      <c r="AF602" s="30">
        <v>17</v>
      </c>
      <c r="AG602" s="30">
        <v>38</v>
      </c>
      <c r="AH602" s="30">
        <v>90</v>
      </c>
      <c r="AI602" s="30">
        <v>60</v>
      </c>
      <c r="AJ602" s="30">
        <v>0</v>
      </c>
      <c r="AK602" s="89">
        <f t="shared" si="75"/>
        <v>-155.72103231084606</v>
      </c>
      <c r="AL602" s="89">
        <f t="shared" si="79"/>
        <v>204.27896768915394</v>
      </c>
      <c r="AM602" s="89">
        <f t="shared" si="76"/>
        <v>27.757208777649037</v>
      </c>
      <c r="AN602" s="89">
        <f t="shared" si="80"/>
        <v>294.27896768915394</v>
      </c>
      <c r="AO602" s="89">
        <f t="shared" si="81"/>
        <v>62.242791222350959</v>
      </c>
      <c r="AP602" s="75">
        <f t="shared" si="77"/>
        <v>24.278967689153944</v>
      </c>
      <c r="AQ602" s="75">
        <f t="shared" si="82"/>
        <v>62.242791222350959</v>
      </c>
    </row>
    <row r="603" spans="5:43" hidden="1">
      <c r="E603" s="30">
        <v>94</v>
      </c>
      <c r="F603" s="30">
        <v>2</v>
      </c>
      <c r="G603" s="91" t="str">
        <f t="shared" si="78"/>
        <v>94-2</v>
      </c>
      <c r="H603" s="2">
        <v>0</v>
      </c>
      <c r="I603" s="2">
        <v>3</v>
      </c>
      <c r="J603" s="92" t="str">
        <f>IF(((VLOOKUP($G603,Depth_Lookup!$A$3:$J$561,9,FALSE))-(I603/100))&gt;=0,"Good","Too Long")</f>
        <v>Good</v>
      </c>
      <c r="K603" s="93">
        <f>(VLOOKUP($G603,Depth_Lookup!$A$3:$J$561,10,FALSE))+(H603/100)</f>
        <v>207.55</v>
      </c>
      <c r="L603" s="93">
        <f>(VLOOKUP($G603,Depth_Lookup!$A$3:$J$561,10,FALSE))+(I603/100)</f>
        <v>207.58</v>
      </c>
      <c r="M603" s="34" t="s">
        <v>246</v>
      </c>
      <c r="Q603" s="31" t="e">
        <f>VLOOKUP(P603,'75'!$AT$3:$AU$5,2,FALSE)</f>
        <v>#N/A</v>
      </c>
      <c r="R603" s="30">
        <v>0.1</v>
      </c>
      <c r="S603" s="30" t="s">
        <v>158</v>
      </c>
      <c r="T603" s="31">
        <f>VLOOKUP(S603,'75'!$AI$12:$AJ$17,2,FALSE)</f>
        <v>1</v>
      </c>
      <c r="AB603" s="35" t="s">
        <v>1219</v>
      </c>
      <c r="AG603" s="30">
        <v>24</v>
      </c>
      <c r="AH603" s="30">
        <v>90</v>
      </c>
      <c r="AI603" s="30">
        <v>28</v>
      </c>
      <c r="AJ603" s="30">
        <v>0</v>
      </c>
      <c r="AK603" s="89">
        <f t="shared" si="75"/>
        <v>-140.05876419777354</v>
      </c>
      <c r="AL603" s="89">
        <f t="shared" si="79"/>
        <v>219.94123580222646</v>
      </c>
      <c r="AM603" s="89">
        <f t="shared" si="76"/>
        <v>55.258656913415798</v>
      </c>
      <c r="AN603" s="89">
        <f t="shared" si="80"/>
        <v>309.94123580222646</v>
      </c>
      <c r="AO603" s="89">
        <f t="shared" si="81"/>
        <v>34.741343086584202</v>
      </c>
      <c r="AP603" s="75">
        <f t="shared" si="77"/>
        <v>39.941235802226458</v>
      </c>
      <c r="AQ603" s="75">
        <f t="shared" si="82"/>
        <v>34.741343086584202</v>
      </c>
    </row>
    <row r="604" spans="5:43" hidden="1">
      <c r="E604" s="30">
        <v>94</v>
      </c>
      <c r="F604" s="30">
        <v>2</v>
      </c>
      <c r="G604" s="91" t="str">
        <f t="shared" si="78"/>
        <v>94-2</v>
      </c>
      <c r="H604" s="2">
        <v>41</v>
      </c>
      <c r="I604" s="2">
        <v>56</v>
      </c>
      <c r="J604" s="92" t="str">
        <f>IF(((VLOOKUP($G604,Depth_Lookup!$A$3:$J$561,9,FALSE))-(I604/100))&gt;=0,"Good","Too Long")</f>
        <v>Good</v>
      </c>
      <c r="K604" s="93">
        <f>(VLOOKUP($G604,Depth_Lookup!$A$3:$J$561,10,FALSE))+(H604/100)</f>
        <v>207.96</v>
      </c>
      <c r="L604" s="93">
        <f>(VLOOKUP($G604,Depth_Lookup!$A$3:$J$561,10,FALSE))+(I604/100)</f>
        <v>208.11</v>
      </c>
      <c r="M604" s="34" t="s">
        <v>242</v>
      </c>
      <c r="O604" s="30" t="s">
        <v>152</v>
      </c>
      <c r="P604" s="30" t="s">
        <v>202</v>
      </c>
      <c r="Q604" s="31">
        <f>VLOOKUP(P604,'75'!$AT$3:$AU$5,2,FALSE)</f>
        <v>1</v>
      </c>
      <c r="R604" s="30">
        <v>0.1</v>
      </c>
      <c r="S604" s="30" t="s">
        <v>158</v>
      </c>
      <c r="T604" s="31">
        <f>VLOOKUP(S604,'75'!$AI$12:$AJ$17,2,FALSE)</f>
        <v>1</v>
      </c>
      <c r="Y604" s="30" t="s">
        <v>1209</v>
      </c>
      <c r="AB604" s="35" t="s">
        <v>1356</v>
      </c>
      <c r="AE604" s="30">
        <v>130</v>
      </c>
      <c r="AF604" s="30">
        <v>10</v>
      </c>
      <c r="AG604" s="30">
        <v>55</v>
      </c>
      <c r="AH604" s="30">
        <v>90</v>
      </c>
      <c r="AI604" s="30">
        <v>50</v>
      </c>
      <c r="AJ604" s="30">
        <v>0</v>
      </c>
      <c r="AK604" s="89">
        <f t="shared" si="75"/>
        <v>-129.84414853618779</v>
      </c>
      <c r="AL604" s="89">
        <f t="shared" si="79"/>
        <v>230.15585146381221</v>
      </c>
      <c r="AM604" s="89">
        <f t="shared" si="76"/>
        <v>28.263025579647312</v>
      </c>
      <c r="AN604" s="89">
        <f t="shared" si="80"/>
        <v>320.15585146381221</v>
      </c>
      <c r="AO604" s="89">
        <f t="shared" si="81"/>
        <v>61.736974420352688</v>
      </c>
      <c r="AP604" s="75">
        <f t="shared" si="77"/>
        <v>50.155851463812212</v>
      </c>
      <c r="AQ604" s="75">
        <f t="shared" si="82"/>
        <v>61.736974420352688</v>
      </c>
    </row>
    <row r="605" spans="5:43" hidden="1">
      <c r="E605" s="30">
        <v>94</v>
      </c>
      <c r="F605" s="30">
        <v>3</v>
      </c>
      <c r="G605" s="91" t="str">
        <f t="shared" si="78"/>
        <v>94-3</v>
      </c>
      <c r="H605" s="2">
        <v>0</v>
      </c>
      <c r="I605" s="2">
        <v>1</v>
      </c>
      <c r="J605" s="92" t="str">
        <f>IF(((VLOOKUP($G605,Depth_Lookup!$A$3:$J$561,9,FALSE))-(I605/100))&gt;=0,"Good","Too Long")</f>
        <v>Good</v>
      </c>
      <c r="K605" s="93">
        <f>(VLOOKUP($G605,Depth_Lookup!$A$3:$J$561,10,FALSE))+(H605/100)</f>
        <v>208.13</v>
      </c>
      <c r="L605" s="93">
        <f>(VLOOKUP($G605,Depth_Lookup!$A$3:$J$561,10,FALSE))+(I605/100)</f>
        <v>208.14</v>
      </c>
      <c r="M605" s="34" t="s">
        <v>246</v>
      </c>
      <c r="Q605" s="31" t="e">
        <f>VLOOKUP(P605,'75'!$AT$3:$AU$5,2,FALSE)</f>
        <v>#N/A</v>
      </c>
      <c r="R605" s="30">
        <v>0.1</v>
      </c>
      <c r="S605" s="30" t="s">
        <v>158</v>
      </c>
      <c r="T605" s="31">
        <f>VLOOKUP(S605,'75'!$AI$12:$AJ$17,2,FALSE)</f>
        <v>1</v>
      </c>
      <c r="AB605" s="35" t="s">
        <v>1243</v>
      </c>
      <c r="AG605" s="30">
        <v>30</v>
      </c>
      <c r="AH605" s="30">
        <v>270</v>
      </c>
      <c r="AI605" s="30">
        <v>24</v>
      </c>
      <c r="AJ605" s="30">
        <v>180</v>
      </c>
      <c r="AK605" s="89">
        <f t="shared" si="75"/>
        <v>52.362074216900908</v>
      </c>
      <c r="AL605" s="89">
        <f t="shared" si="79"/>
        <v>52.362074216900908</v>
      </c>
      <c r="AM605" s="89">
        <f t="shared" si="76"/>
        <v>53.904848583055056</v>
      </c>
      <c r="AN605" s="89">
        <f t="shared" si="80"/>
        <v>142.36207421690091</v>
      </c>
      <c r="AO605" s="89">
        <f t="shared" si="81"/>
        <v>36.095151416944944</v>
      </c>
      <c r="AP605" s="75">
        <f t="shared" si="77"/>
        <v>232.36207421690091</v>
      </c>
      <c r="AQ605" s="75">
        <f t="shared" si="82"/>
        <v>36.095151416944944</v>
      </c>
    </row>
    <row r="606" spans="5:43" hidden="1">
      <c r="E606" s="30">
        <v>95</v>
      </c>
      <c r="F606" s="30">
        <v>2</v>
      </c>
      <c r="G606" s="91" t="str">
        <f t="shared" si="78"/>
        <v>95-2</v>
      </c>
      <c r="H606" s="2">
        <v>0</v>
      </c>
      <c r="I606" s="2">
        <v>9</v>
      </c>
      <c r="J606" s="92" t="str">
        <f>IF(((VLOOKUP($G606,Depth_Lookup!$A$3:$J$561,9,FALSE))-(I606/100))&gt;=0,"Good","Too Long")</f>
        <v>Good</v>
      </c>
      <c r="K606" s="93">
        <f>(VLOOKUP($G606,Depth_Lookup!$A$3:$J$561,10,FALSE))+(H606/100)</f>
        <v>210.45500000000001</v>
      </c>
      <c r="L606" s="93">
        <f>(VLOOKUP($G606,Depth_Lookup!$A$3:$J$561,10,FALSE))+(I606/100)</f>
        <v>210.54500000000002</v>
      </c>
      <c r="M606" s="34" t="s">
        <v>241</v>
      </c>
      <c r="Q606" s="31" t="e">
        <f>VLOOKUP(P606,'75'!$AT$3:$AU$5,2,FALSE)</f>
        <v>#N/A</v>
      </c>
      <c r="R606" s="30">
        <v>0.1</v>
      </c>
      <c r="S606" s="30" t="s">
        <v>158</v>
      </c>
      <c r="T606" s="31">
        <f>VLOOKUP(S606,'75'!$AI$12:$AJ$17,2,FALSE)</f>
        <v>1</v>
      </c>
      <c r="Y606" s="30" t="s">
        <v>1209</v>
      </c>
      <c r="AB606" s="35" t="s">
        <v>1357</v>
      </c>
      <c r="AE606" s="30">
        <v>55</v>
      </c>
      <c r="AF606" s="30">
        <v>60</v>
      </c>
      <c r="AG606" s="30">
        <v>55</v>
      </c>
      <c r="AH606" s="30">
        <v>90</v>
      </c>
      <c r="AI606" s="30">
        <v>45</v>
      </c>
      <c r="AJ606" s="30">
        <v>0</v>
      </c>
      <c r="AK606" s="89">
        <f t="shared" si="75"/>
        <v>-125</v>
      </c>
      <c r="AL606" s="89">
        <f t="shared" si="79"/>
        <v>235</v>
      </c>
      <c r="AM606" s="89">
        <f t="shared" si="76"/>
        <v>29.837566478313793</v>
      </c>
      <c r="AN606" s="89">
        <f t="shared" si="80"/>
        <v>325</v>
      </c>
      <c r="AO606" s="89">
        <f t="shared" si="81"/>
        <v>60.162433521686211</v>
      </c>
      <c r="AP606" s="75">
        <f t="shared" si="77"/>
        <v>55</v>
      </c>
      <c r="AQ606" s="75">
        <f t="shared" si="82"/>
        <v>60.162433521686211</v>
      </c>
    </row>
    <row r="607" spans="5:43" hidden="1">
      <c r="E607" s="30">
        <v>95</v>
      </c>
      <c r="F607" s="30">
        <v>3</v>
      </c>
      <c r="G607" s="91" t="str">
        <f t="shared" si="78"/>
        <v>95-3</v>
      </c>
      <c r="H607" s="2">
        <v>37</v>
      </c>
      <c r="I607" s="2">
        <v>41</v>
      </c>
      <c r="J607" s="92" t="str">
        <f>IF(((VLOOKUP($G607,Depth_Lookup!$A$3:$J$561,9,FALSE))-(I607/100))&gt;=0,"Good","Too Long")</f>
        <v>Good</v>
      </c>
      <c r="K607" s="93">
        <f>(VLOOKUP($G607,Depth_Lookup!$A$3:$J$561,10,FALSE))+(H607/100)</f>
        <v>211.48500000000001</v>
      </c>
      <c r="L607" s="93">
        <f>(VLOOKUP($G607,Depth_Lookup!$A$3:$J$561,10,FALSE))+(I607/100)</f>
        <v>211.52500000000001</v>
      </c>
      <c r="M607" s="34" t="s">
        <v>241</v>
      </c>
      <c r="Q607" s="31" t="e">
        <f>VLOOKUP(P607,'75'!$AT$3:$AU$5,2,FALSE)</f>
        <v>#N/A</v>
      </c>
      <c r="R607" s="30">
        <v>0.1</v>
      </c>
      <c r="S607" s="30" t="s">
        <v>158</v>
      </c>
      <c r="T607" s="31">
        <f>VLOOKUP(S607,'75'!$AI$12:$AJ$17,2,FALSE)</f>
        <v>1</v>
      </c>
      <c r="Y607" s="30" t="s">
        <v>1209</v>
      </c>
      <c r="AB607" s="35" t="s">
        <v>1358</v>
      </c>
      <c r="AE607" s="30">
        <v>51</v>
      </c>
      <c r="AF607" s="30">
        <v>47</v>
      </c>
      <c r="AG607" s="30">
        <v>40</v>
      </c>
      <c r="AH607" s="30">
        <v>90</v>
      </c>
      <c r="AI607" s="30">
        <v>34</v>
      </c>
      <c r="AJ607" s="30">
        <v>0</v>
      </c>
      <c r="AK607" s="89">
        <f t="shared" si="75"/>
        <v>-128.79398979596604</v>
      </c>
      <c r="AL607" s="89">
        <f t="shared" si="79"/>
        <v>231.20601020403396</v>
      </c>
      <c r="AM607" s="89">
        <f t="shared" si="76"/>
        <v>42.88769308481988</v>
      </c>
      <c r="AN607" s="89">
        <f t="shared" si="80"/>
        <v>321.20601020403399</v>
      </c>
      <c r="AO607" s="89">
        <f t="shared" si="81"/>
        <v>47.11230691518012</v>
      </c>
      <c r="AP607" s="75">
        <f t="shared" si="77"/>
        <v>51.206010204033959</v>
      </c>
      <c r="AQ607" s="75">
        <f t="shared" si="82"/>
        <v>47.11230691518012</v>
      </c>
    </row>
    <row r="608" spans="5:43" hidden="1">
      <c r="E608" s="30">
        <v>95</v>
      </c>
      <c r="F608" s="30">
        <v>3</v>
      </c>
      <c r="G608" s="91" t="str">
        <f t="shared" si="78"/>
        <v>95-3</v>
      </c>
      <c r="H608" s="2">
        <v>37</v>
      </c>
      <c r="I608" s="2">
        <v>51</v>
      </c>
      <c r="J608" s="92" t="str">
        <f>IF(((VLOOKUP($G608,Depth_Lookup!$A$3:$J$561,9,FALSE))-(I608/100))&gt;=0,"Good","Too Long")</f>
        <v>Good</v>
      </c>
      <c r="K608" s="93">
        <f>(VLOOKUP($G608,Depth_Lookup!$A$3:$J$561,10,FALSE))+(H608/100)</f>
        <v>211.48500000000001</v>
      </c>
      <c r="L608" s="93">
        <f>(VLOOKUP($G608,Depth_Lookup!$A$3:$J$561,10,FALSE))+(I608/100)</f>
        <v>211.625</v>
      </c>
      <c r="M608" s="34" t="s">
        <v>241</v>
      </c>
      <c r="Q608" s="31" t="e">
        <f>VLOOKUP(P608,'75'!$AT$3:$AU$5,2,FALSE)</f>
        <v>#N/A</v>
      </c>
      <c r="R608" s="30">
        <v>0.1</v>
      </c>
      <c r="S608" s="30" t="s">
        <v>158</v>
      </c>
      <c r="T608" s="31">
        <f>VLOOKUP(S608,'75'!$AI$12:$AJ$17,2,FALSE)</f>
        <v>1</v>
      </c>
      <c r="AB608" s="35" t="s">
        <v>1359</v>
      </c>
      <c r="AK608" s="89" t="e">
        <f t="shared" si="75"/>
        <v>#DIV/0!</v>
      </c>
      <c r="AL608" s="89" t="e">
        <f t="shared" si="79"/>
        <v>#DIV/0!</v>
      </c>
      <c r="AM608" s="89" t="e">
        <f t="shared" si="76"/>
        <v>#DIV/0!</v>
      </c>
      <c r="AN608" s="89" t="e">
        <f t="shared" si="80"/>
        <v>#DIV/0!</v>
      </c>
      <c r="AO608" s="89" t="e">
        <f t="shared" si="81"/>
        <v>#DIV/0!</v>
      </c>
      <c r="AP608" s="75" t="e">
        <f t="shared" si="77"/>
        <v>#DIV/0!</v>
      </c>
      <c r="AQ608" s="75" t="e">
        <f t="shared" si="82"/>
        <v>#DIV/0!</v>
      </c>
    </row>
    <row r="609" spans="5:43" hidden="1">
      <c r="E609" s="30">
        <v>95</v>
      </c>
      <c r="F609" s="30">
        <v>4</v>
      </c>
      <c r="G609" s="91" t="str">
        <f t="shared" si="78"/>
        <v>95-4</v>
      </c>
      <c r="H609" s="2">
        <v>0</v>
      </c>
      <c r="I609" s="2">
        <v>6</v>
      </c>
      <c r="J609" s="92" t="str">
        <f>IF(((VLOOKUP($G609,Depth_Lookup!$A$3:$J$561,9,FALSE))-(I609/100))&gt;=0,"Good","Too Long")</f>
        <v>Good</v>
      </c>
      <c r="K609" s="93">
        <f>(VLOOKUP($G609,Depth_Lookup!$A$3:$J$561,10,FALSE))+(H609/100)</f>
        <v>211.98</v>
      </c>
      <c r="L609" s="93">
        <f>(VLOOKUP($G609,Depth_Lookup!$A$3:$J$561,10,FALSE))+(I609/100)</f>
        <v>212.04</v>
      </c>
      <c r="M609" s="34" t="s">
        <v>246</v>
      </c>
      <c r="Q609" s="31" t="e">
        <f>VLOOKUP(P609,'75'!$AT$3:$AU$5,2,FALSE)</f>
        <v>#N/A</v>
      </c>
      <c r="R609" s="30">
        <v>0.1</v>
      </c>
      <c r="S609" s="30" t="s">
        <v>158</v>
      </c>
      <c r="T609" s="31">
        <f>VLOOKUP(S609,'75'!$AI$12:$AJ$17,2,FALSE)</f>
        <v>1</v>
      </c>
      <c r="AB609" s="35" t="s">
        <v>1243</v>
      </c>
      <c r="AG609" s="30">
        <v>72</v>
      </c>
      <c r="AH609" s="30">
        <v>270</v>
      </c>
      <c r="AI609" s="30">
        <v>0.01</v>
      </c>
      <c r="AJ609" s="30">
        <v>335</v>
      </c>
      <c r="AK609" s="89">
        <f t="shared" si="75"/>
        <v>65.002944843112971</v>
      </c>
      <c r="AL609" s="89">
        <f t="shared" si="79"/>
        <v>65.002944843112971</v>
      </c>
      <c r="AM609" s="89">
        <f t="shared" si="76"/>
        <v>16.408873926835938</v>
      </c>
      <c r="AN609" s="89">
        <f t="shared" si="80"/>
        <v>155.00294484311297</v>
      </c>
      <c r="AO609" s="89">
        <f t="shared" si="81"/>
        <v>73.591126073164062</v>
      </c>
      <c r="AP609" s="75">
        <f t="shared" si="77"/>
        <v>245.00294484311297</v>
      </c>
      <c r="AQ609" s="75">
        <f t="shared" si="82"/>
        <v>73.591126073164062</v>
      </c>
    </row>
    <row r="610" spans="5:43" hidden="1">
      <c r="E610" s="30">
        <v>95</v>
      </c>
      <c r="F610" s="30">
        <v>4</v>
      </c>
      <c r="G610" s="91" t="str">
        <f t="shared" si="78"/>
        <v>95-4</v>
      </c>
      <c r="H610" s="2">
        <v>45</v>
      </c>
      <c r="I610" s="2">
        <v>73</v>
      </c>
      <c r="J610" s="92" t="str">
        <f>IF(((VLOOKUP($G610,Depth_Lookup!$A$3:$J$561,9,FALSE))-(I610/100))&gt;=0,"Good","Too Long")</f>
        <v>Good</v>
      </c>
      <c r="K610" s="93">
        <f>(VLOOKUP($G610,Depth_Lookup!$A$3:$J$561,10,FALSE))+(H610/100)</f>
        <v>212.42999999999998</v>
      </c>
      <c r="L610" s="93">
        <f>(VLOOKUP($G610,Depth_Lookup!$A$3:$J$561,10,FALSE))+(I610/100)</f>
        <v>212.70999999999998</v>
      </c>
      <c r="M610" s="34" t="s">
        <v>242</v>
      </c>
      <c r="O610" s="30" t="s">
        <v>152</v>
      </c>
      <c r="P610" s="30" t="s">
        <v>202</v>
      </c>
      <c r="Q610" s="31">
        <f>VLOOKUP(P610,'75'!$AT$3:$AU$5,2,FALSE)</f>
        <v>1</v>
      </c>
      <c r="R610" s="30">
        <v>1</v>
      </c>
      <c r="S610" s="30" t="s">
        <v>159</v>
      </c>
      <c r="T610" s="31">
        <f>VLOOKUP(S610,'75'!$AI$12:$AJ$17,2,FALSE)</f>
        <v>2</v>
      </c>
      <c r="AB610" s="35" t="s">
        <v>1360</v>
      </c>
      <c r="AG610" s="30">
        <v>70</v>
      </c>
      <c r="AH610" s="30">
        <v>270</v>
      </c>
      <c r="AI610" s="30">
        <v>2</v>
      </c>
      <c r="AJ610" s="30">
        <v>0</v>
      </c>
      <c r="AK610" s="89">
        <f t="shared" si="75"/>
        <v>90.72819705946506</v>
      </c>
      <c r="AL610" s="89">
        <f t="shared" si="79"/>
        <v>90.72819705946506</v>
      </c>
      <c r="AM610" s="89">
        <f t="shared" si="76"/>
        <v>19.998512760293554</v>
      </c>
      <c r="AN610" s="89">
        <f t="shared" si="80"/>
        <v>180.72819705946506</v>
      </c>
      <c r="AO610" s="89">
        <f t="shared" si="81"/>
        <v>70.001487239706449</v>
      </c>
      <c r="AP610" s="75">
        <f t="shared" si="77"/>
        <v>270.72819705946506</v>
      </c>
      <c r="AQ610" s="75">
        <f t="shared" si="82"/>
        <v>70.001487239706449</v>
      </c>
    </row>
    <row r="611" spans="5:43" hidden="1">
      <c r="E611" s="30">
        <v>96</v>
      </c>
      <c r="F611" s="30">
        <v>1</v>
      </c>
      <c r="G611" s="91" t="str">
        <f t="shared" si="78"/>
        <v>96-1</v>
      </c>
      <c r="H611" s="2">
        <v>0</v>
      </c>
      <c r="I611" s="2">
        <v>52</v>
      </c>
      <c r="J611" s="92" t="str">
        <f>IF(((VLOOKUP($G611,Depth_Lookup!$A$3:$J$561,9,FALSE))-(I611/100))&gt;=0,"Good","Too Long")</f>
        <v>Good</v>
      </c>
      <c r="K611" s="93">
        <f>(VLOOKUP($G611,Depth_Lookup!$A$3:$J$561,10,FALSE))+(H611/100)</f>
        <v>212.6</v>
      </c>
      <c r="L611" s="93">
        <f>(VLOOKUP($G611,Depth_Lookup!$A$3:$J$561,10,FALSE))+(I611/100)</f>
        <v>213.12</v>
      </c>
      <c r="M611" s="34" t="s">
        <v>242</v>
      </c>
      <c r="O611" s="30" t="s">
        <v>152</v>
      </c>
      <c r="P611" s="30" t="s">
        <v>202</v>
      </c>
      <c r="Q611" s="31">
        <f>VLOOKUP(P611,'75'!$AT$3:$AU$5,2,FALSE)</f>
        <v>1</v>
      </c>
      <c r="R611" s="30">
        <v>2</v>
      </c>
      <c r="S611" s="30" t="s">
        <v>159</v>
      </c>
      <c r="T611" s="31">
        <f>VLOOKUP(S611,'75'!$AI$12:$AJ$17,2,FALSE)</f>
        <v>2</v>
      </c>
      <c r="AB611" s="35" t="s">
        <v>1365</v>
      </c>
      <c r="AE611" s="30">
        <v>150</v>
      </c>
      <c r="AF611" s="30">
        <v>67</v>
      </c>
      <c r="AG611" s="30">
        <v>50</v>
      </c>
      <c r="AH611" s="30">
        <v>90</v>
      </c>
      <c r="AI611" s="30">
        <v>64</v>
      </c>
      <c r="AJ611" s="30">
        <v>180</v>
      </c>
      <c r="AK611" s="89">
        <f t="shared" si="75"/>
        <v>-30.167598165106995</v>
      </c>
      <c r="AL611" s="89">
        <f t="shared" si="79"/>
        <v>329.83240183489301</v>
      </c>
      <c r="AM611" s="89">
        <f t="shared" si="76"/>
        <v>22.86387163493481</v>
      </c>
      <c r="AN611" s="89">
        <f t="shared" si="80"/>
        <v>59.832401834893005</v>
      </c>
      <c r="AO611" s="89">
        <f t="shared" si="81"/>
        <v>67.13612836506519</v>
      </c>
      <c r="AP611" s="75">
        <f t="shared" si="77"/>
        <v>149.83240183489301</v>
      </c>
      <c r="AQ611" s="75">
        <f t="shared" si="82"/>
        <v>67.13612836506519</v>
      </c>
    </row>
    <row r="612" spans="5:43" hidden="1">
      <c r="E612" s="30">
        <v>96</v>
      </c>
      <c r="F612" s="30">
        <v>1</v>
      </c>
      <c r="G612" s="91" t="str">
        <f t="shared" si="78"/>
        <v>96-1</v>
      </c>
      <c r="H612" s="2">
        <v>75</v>
      </c>
      <c r="I612" s="2">
        <v>78</v>
      </c>
      <c r="J612" s="92" t="str">
        <f>IF(((VLOOKUP($G612,Depth_Lookup!$A$3:$J$561,9,FALSE))-(I612/100))&gt;=0,"Good","Too Long")</f>
        <v>Good</v>
      </c>
      <c r="K612" s="93">
        <f>(VLOOKUP($G612,Depth_Lookup!$A$3:$J$561,10,FALSE))+(H612/100)</f>
        <v>213.35</v>
      </c>
      <c r="L612" s="93">
        <f>(VLOOKUP($G612,Depth_Lookup!$A$3:$J$561,10,FALSE))+(I612/100)</f>
        <v>213.38</v>
      </c>
      <c r="M612" s="34" t="s">
        <v>246</v>
      </c>
      <c r="Q612" s="31" t="e">
        <f>VLOOKUP(P612,'75'!$AT$3:$AU$5,2,FALSE)</f>
        <v>#N/A</v>
      </c>
      <c r="R612" s="30">
        <v>0.1</v>
      </c>
      <c r="S612" s="30" t="s">
        <v>158</v>
      </c>
      <c r="T612" s="31">
        <f>VLOOKUP(S612,'75'!$AI$12:$AJ$17,2,FALSE)</f>
        <v>1</v>
      </c>
      <c r="AB612" s="35" t="s">
        <v>1243</v>
      </c>
      <c r="AG612" s="30">
        <v>30</v>
      </c>
      <c r="AH612" s="30">
        <v>90</v>
      </c>
      <c r="AI612" s="30">
        <v>35</v>
      </c>
      <c r="AJ612" s="30">
        <v>0</v>
      </c>
      <c r="AK612" s="89">
        <f t="shared" si="75"/>
        <v>-140.49299876216986</v>
      </c>
      <c r="AL612" s="89">
        <f t="shared" si="79"/>
        <v>219.50700123783014</v>
      </c>
      <c r="AM612" s="89">
        <f t="shared" si="76"/>
        <v>47.775085915371307</v>
      </c>
      <c r="AN612" s="89">
        <f t="shared" si="80"/>
        <v>309.50700123783014</v>
      </c>
      <c r="AO612" s="89">
        <f t="shared" si="81"/>
        <v>42.224914084628693</v>
      </c>
      <c r="AP612" s="75">
        <f t="shared" si="77"/>
        <v>39.507001237830139</v>
      </c>
      <c r="AQ612" s="75">
        <f t="shared" si="82"/>
        <v>42.224914084628693</v>
      </c>
    </row>
    <row r="613" spans="5:43" hidden="1">
      <c r="E613" s="30">
        <v>96</v>
      </c>
      <c r="F613" s="30">
        <v>1</v>
      </c>
      <c r="G613" s="91" t="str">
        <f t="shared" si="78"/>
        <v>96-1</v>
      </c>
      <c r="H613" s="2">
        <v>84</v>
      </c>
      <c r="I613" s="2">
        <v>88</v>
      </c>
      <c r="J613" s="92" t="str">
        <f>IF(((VLOOKUP($G613,Depth_Lookup!$A$3:$J$561,9,FALSE))-(I613/100))&gt;=0,"Good","Too Long")</f>
        <v>Good</v>
      </c>
      <c r="K613" s="93">
        <f>(VLOOKUP($G613,Depth_Lookup!$A$3:$J$561,10,FALSE))+(H613/100)</f>
        <v>213.44</v>
      </c>
      <c r="L613" s="93">
        <f>(VLOOKUP($G613,Depth_Lookup!$A$3:$J$561,10,FALSE))+(I613/100)</f>
        <v>213.48</v>
      </c>
      <c r="M613" s="34" t="s">
        <v>241</v>
      </c>
      <c r="Q613" s="31" t="e">
        <f>VLOOKUP(P613,'75'!$AT$3:$AU$5,2,FALSE)</f>
        <v>#N/A</v>
      </c>
      <c r="R613" s="30">
        <v>0.1</v>
      </c>
      <c r="S613" s="30" t="s">
        <v>158</v>
      </c>
      <c r="T613" s="31">
        <f>VLOOKUP(S613,'75'!$AI$12:$AJ$17,2,FALSE)</f>
        <v>1</v>
      </c>
      <c r="Y613" s="30" t="s">
        <v>1166</v>
      </c>
      <c r="AB613" s="35" t="s">
        <v>1366</v>
      </c>
      <c r="AE613" s="30">
        <v>266</v>
      </c>
      <c r="AF613" s="30">
        <v>53</v>
      </c>
      <c r="AG613" s="30">
        <v>53</v>
      </c>
      <c r="AH613" s="30">
        <v>270</v>
      </c>
      <c r="AI613" s="30">
        <v>5</v>
      </c>
      <c r="AJ613" s="30">
        <v>180</v>
      </c>
      <c r="AK613" s="89">
        <f t="shared" si="75"/>
        <v>86.228094571672386</v>
      </c>
      <c r="AL613" s="89">
        <f t="shared" si="79"/>
        <v>86.228094571672386</v>
      </c>
      <c r="AM613" s="89">
        <f t="shared" si="76"/>
        <v>36.940301358514652</v>
      </c>
      <c r="AN613" s="89">
        <f t="shared" si="80"/>
        <v>176.22809457167239</v>
      </c>
      <c r="AO613" s="89">
        <f t="shared" si="81"/>
        <v>53.059698641485348</v>
      </c>
      <c r="AP613" s="75">
        <f t="shared" si="77"/>
        <v>266.22809457167239</v>
      </c>
      <c r="AQ613" s="75">
        <f t="shared" si="82"/>
        <v>53.059698641485348</v>
      </c>
    </row>
    <row r="614" spans="5:43" hidden="1">
      <c r="E614" s="30">
        <v>96</v>
      </c>
      <c r="F614" s="30">
        <v>2</v>
      </c>
      <c r="G614" s="91" t="str">
        <f t="shared" si="78"/>
        <v>96-2</v>
      </c>
      <c r="H614" s="2">
        <v>0</v>
      </c>
      <c r="I614" s="2">
        <v>38</v>
      </c>
      <c r="J614" s="92" t="str">
        <f>IF(((VLOOKUP($G614,Depth_Lookup!$A$3:$J$561,9,FALSE))-(I614/100))&gt;=0,"Good","Too Long")</f>
        <v>Good</v>
      </c>
      <c r="K614" s="93">
        <f>(VLOOKUP($G614,Depth_Lookup!$A$3:$J$561,10,FALSE))+(H614/100)</f>
        <v>213.53</v>
      </c>
      <c r="L614" s="93">
        <f>(VLOOKUP($G614,Depth_Lookup!$A$3:$J$561,10,FALSE))+(I614/100)</f>
        <v>213.91</v>
      </c>
      <c r="M614" s="34" t="s">
        <v>242</v>
      </c>
      <c r="O614" s="30" t="s">
        <v>152</v>
      </c>
      <c r="P614" s="30" t="s">
        <v>202</v>
      </c>
      <c r="Q614" s="31">
        <f>VLOOKUP(P614,'75'!$AT$3:$AU$5,2,FALSE)</f>
        <v>1</v>
      </c>
      <c r="R614" s="30">
        <v>4</v>
      </c>
      <c r="S614" s="30" t="s">
        <v>159</v>
      </c>
      <c r="T614" s="31">
        <f>VLOOKUP(S614,'75'!$AI$12:$AJ$17,2,FALSE)</f>
        <v>2</v>
      </c>
      <c r="AB614" s="35" t="s">
        <v>1365</v>
      </c>
      <c r="AG614" s="30">
        <v>20</v>
      </c>
      <c r="AH614" s="30">
        <v>270</v>
      </c>
      <c r="AI614" s="30">
        <v>5</v>
      </c>
      <c r="AJ614" s="30">
        <v>0</v>
      </c>
      <c r="AK614" s="89">
        <f t="shared" si="75"/>
        <v>103.51594585624122</v>
      </c>
      <c r="AL614" s="89">
        <f t="shared" si="79"/>
        <v>103.51594585624122</v>
      </c>
      <c r="AM614" s="89">
        <f t="shared" si="76"/>
        <v>69.477238404313738</v>
      </c>
      <c r="AN614" s="89">
        <f t="shared" si="80"/>
        <v>193.51594585624122</v>
      </c>
      <c r="AO614" s="89">
        <f t="shared" si="81"/>
        <v>20.522761595686262</v>
      </c>
      <c r="AP614" s="75">
        <f t="shared" si="77"/>
        <v>283.51594585624122</v>
      </c>
      <c r="AQ614" s="75">
        <f t="shared" si="82"/>
        <v>20.522761595686262</v>
      </c>
    </row>
    <row r="615" spans="5:43" hidden="1">
      <c r="E615" s="30">
        <v>96</v>
      </c>
      <c r="F615" s="30">
        <v>2</v>
      </c>
      <c r="G615" s="91" t="str">
        <f t="shared" si="78"/>
        <v>96-2</v>
      </c>
      <c r="H615" s="2">
        <v>43</v>
      </c>
      <c r="I615" s="2">
        <v>68</v>
      </c>
      <c r="J615" s="92" t="str">
        <f>IF(((VLOOKUP($G615,Depth_Lookup!$A$3:$J$561,9,FALSE))-(I615/100))&gt;=0,"Good","Too Long")</f>
        <v>Good</v>
      </c>
      <c r="K615" s="93">
        <f>(VLOOKUP($G615,Depth_Lookup!$A$3:$J$561,10,FALSE))+(H615/100)</f>
        <v>213.96</v>
      </c>
      <c r="L615" s="93">
        <f>(VLOOKUP($G615,Depth_Lookup!$A$3:$J$561,10,FALSE))+(I615/100)</f>
        <v>214.21</v>
      </c>
      <c r="M615" s="34" t="s">
        <v>242</v>
      </c>
      <c r="O615" s="30" t="s">
        <v>152</v>
      </c>
      <c r="P615" s="30" t="s">
        <v>202</v>
      </c>
      <c r="Q615" s="31">
        <f>VLOOKUP(P615,'75'!$AT$3:$AU$5,2,FALSE)</f>
        <v>1</v>
      </c>
      <c r="R615" s="30">
        <v>0.2</v>
      </c>
      <c r="S615" s="30" t="s">
        <v>158</v>
      </c>
      <c r="T615" s="31">
        <f>VLOOKUP(S615,'75'!$AI$12:$AJ$17,2,FALSE)</f>
        <v>1</v>
      </c>
      <c r="AB615" s="35" t="s">
        <v>1367</v>
      </c>
      <c r="AE615" s="30">
        <v>123</v>
      </c>
      <c r="AF615" s="30">
        <v>57</v>
      </c>
      <c r="AG615" s="30">
        <v>52</v>
      </c>
      <c r="AH615" s="30">
        <v>90</v>
      </c>
      <c r="AI615" s="30">
        <v>40</v>
      </c>
      <c r="AJ615" s="30">
        <v>180</v>
      </c>
      <c r="AK615" s="89">
        <f t="shared" si="75"/>
        <v>-56.75209369274188</v>
      </c>
      <c r="AL615" s="89">
        <f t="shared" si="79"/>
        <v>303.24790630725812</v>
      </c>
      <c r="AM615" s="89">
        <f t="shared" si="76"/>
        <v>33.160360176961561</v>
      </c>
      <c r="AN615" s="89">
        <f t="shared" si="80"/>
        <v>33.24790630725812</v>
      </c>
      <c r="AO615" s="89">
        <f t="shared" si="81"/>
        <v>56.839639823038439</v>
      </c>
      <c r="AP615" s="75">
        <f t="shared" si="77"/>
        <v>123.24790630725812</v>
      </c>
      <c r="AQ615" s="75">
        <f t="shared" si="82"/>
        <v>56.839639823038439</v>
      </c>
    </row>
    <row r="616" spans="5:43">
      <c r="E616" s="30">
        <v>96</v>
      </c>
      <c r="F616" s="30">
        <v>2</v>
      </c>
      <c r="G616" s="91" t="str">
        <f t="shared" si="78"/>
        <v>96-2</v>
      </c>
      <c r="H616" s="2">
        <v>46</v>
      </c>
      <c r="I616" s="2">
        <v>47</v>
      </c>
      <c r="J616" s="92" t="str">
        <f>IF(((VLOOKUP($G616,Depth_Lookup!$A$3:$J$561,9,FALSE))-(I616/100))&gt;=0,"Good","Too Long")</f>
        <v>Good</v>
      </c>
      <c r="K616" s="93">
        <f>(VLOOKUP($G616,Depth_Lookup!$A$3:$J$561,10,FALSE))+(H616/100)</f>
        <v>213.99</v>
      </c>
      <c r="L616" s="93">
        <f>(VLOOKUP($G616,Depth_Lookup!$A$3:$J$561,10,FALSE))+(I616/100)</f>
        <v>214</v>
      </c>
      <c r="M616" s="34" t="s">
        <v>246</v>
      </c>
      <c r="Q616" s="31" t="e">
        <f>VLOOKUP(P616,'75'!$AT$3:$AU$5,2,FALSE)</f>
        <v>#N/A</v>
      </c>
      <c r="T616" s="31" t="e">
        <f>VLOOKUP(S616,'75'!$AI$12:$AJ$17,2,FALSE)</f>
        <v>#N/A</v>
      </c>
      <c r="AB616" s="35" t="s">
        <v>1368</v>
      </c>
      <c r="AG616" s="30">
        <v>1</v>
      </c>
      <c r="AH616" s="30">
        <v>90</v>
      </c>
      <c r="AI616" s="30">
        <v>1</v>
      </c>
      <c r="AJ616" s="30">
        <v>180</v>
      </c>
      <c r="AK616" s="89">
        <f t="shared" si="75"/>
        <v>-45</v>
      </c>
      <c r="AL616" s="89">
        <f t="shared" si="79"/>
        <v>315</v>
      </c>
      <c r="AM616" s="89">
        <f t="shared" si="76"/>
        <v>88.58593000067151</v>
      </c>
      <c r="AN616" s="89">
        <f t="shared" si="80"/>
        <v>45</v>
      </c>
      <c r="AO616" s="89">
        <f t="shared" si="81"/>
        <v>1.4140699993284898</v>
      </c>
      <c r="AP616" s="75">
        <f t="shared" si="77"/>
        <v>135</v>
      </c>
      <c r="AQ616" s="75">
        <f t="shared" si="82"/>
        <v>1.4140699993284898</v>
      </c>
    </row>
    <row r="617" spans="5:43" hidden="1">
      <c r="E617" s="30">
        <v>96</v>
      </c>
      <c r="F617" s="30">
        <v>3</v>
      </c>
      <c r="G617" s="91" t="str">
        <f t="shared" si="78"/>
        <v>96-3</v>
      </c>
      <c r="H617" s="2">
        <v>0</v>
      </c>
      <c r="I617" s="2">
        <v>27</v>
      </c>
      <c r="J617" s="92" t="str">
        <f>IF(((VLOOKUP($G617,Depth_Lookup!$A$3:$J$561,9,FALSE))-(I617/100))&gt;=0,"Good","Too Long")</f>
        <v>Good</v>
      </c>
      <c r="K617" s="93">
        <f>(VLOOKUP($G617,Depth_Lookup!$A$3:$J$561,10,FALSE))+(H617/100)</f>
        <v>214.375</v>
      </c>
      <c r="L617" s="93">
        <f>(VLOOKUP($G617,Depth_Lookup!$A$3:$J$561,10,FALSE))+(I617/100)</f>
        <v>214.64500000000001</v>
      </c>
      <c r="M617" s="34" t="s">
        <v>242</v>
      </c>
      <c r="O617" s="30" t="s">
        <v>152</v>
      </c>
      <c r="P617" s="30" t="s">
        <v>202</v>
      </c>
      <c r="Q617" s="31">
        <f>VLOOKUP(P617,'75'!$AT$3:$AU$5,2,FALSE)</f>
        <v>1</v>
      </c>
      <c r="R617" s="30">
        <v>1</v>
      </c>
      <c r="S617" s="30" t="s">
        <v>158</v>
      </c>
      <c r="T617" s="31">
        <f>VLOOKUP(S617,'75'!$AI$12:$AJ$17,2,FALSE)</f>
        <v>1</v>
      </c>
      <c r="AB617" s="35" t="s">
        <v>1369</v>
      </c>
      <c r="AG617" s="30">
        <v>38</v>
      </c>
      <c r="AH617" s="30">
        <v>90</v>
      </c>
      <c r="AI617" s="30">
        <v>0.01</v>
      </c>
      <c r="AJ617" s="30">
        <v>340</v>
      </c>
      <c r="AK617" s="89">
        <f t="shared" si="75"/>
        <v>-110.01202659812674</v>
      </c>
      <c r="AL617" s="89">
        <f t="shared" si="79"/>
        <v>249.98797340187326</v>
      </c>
      <c r="AM617" s="89">
        <f t="shared" si="76"/>
        <v>50.256804189861164</v>
      </c>
      <c r="AN617" s="89">
        <f t="shared" si="80"/>
        <v>339.98797340187326</v>
      </c>
      <c r="AO617" s="89">
        <f t="shared" si="81"/>
        <v>39.743195810138836</v>
      </c>
      <c r="AP617" s="75">
        <f t="shared" si="77"/>
        <v>69.987973401873262</v>
      </c>
      <c r="AQ617" s="75">
        <f t="shared" si="82"/>
        <v>39.743195810138836</v>
      </c>
    </row>
    <row r="618" spans="5:43" hidden="1">
      <c r="E618" s="30">
        <v>96</v>
      </c>
      <c r="F618" s="30">
        <v>3</v>
      </c>
      <c r="G618" s="91" t="str">
        <f t="shared" si="78"/>
        <v>96-3</v>
      </c>
      <c r="H618" s="2">
        <v>40</v>
      </c>
      <c r="I618" s="2">
        <v>41</v>
      </c>
      <c r="J618" s="92" t="str">
        <f>IF(((VLOOKUP($G618,Depth_Lookup!$A$3:$J$561,9,FALSE))-(I618/100))&gt;=0,"Good","Too Long")</f>
        <v>Good</v>
      </c>
      <c r="K618" s="93">
        <f>(VLOOKUP($G618,Depth_Lookup!$A$3:$J$561,10,FALSE))+(H618/100)</f>
        <v>214.77500000000001</v>
      </c>
      <c r="L618" s="93">
        <f>(VLOOKUP($G618,Depth_Lookup!$A$3:$J$561,10,FALSE))+(I618/100)</f>
        <v>214.785</v>
      </c>
      <c r="M618" s="34" t="s">
        <v>246</v>
      </c>
      <c r="Q618" s="31" t="e">
        <f>VLOOKUP(P618,'75'!$AT$3:$AU$5,2,FALSE)</f>
        <v>#N/A</v>
      </c>
      <c r="R618" s="30">
        <v>0.1</v>
      </c>
      <c r="S618" s="30" t="s">
        <v>158</v>
      </c>
      <c r="T618" s="31">
        <f>VLOOKUP(S618,'75'!$AI$12:$AJ$17,2,FALSE)</f>
        <v>1</v>
      </c>
      <c r="AB618" s="35" t="s">
        <v>1243</v>
      </c>
      <c r="AG618" s="30">
        <v>15</v>
      </c>
      <c r="AH618" s="30">
        <v>270</v>
      </c>
      <c r="AI618" s="30">
        <v>15</v>
      </c>
      <c r="AJ618" s="30">
        <v>0</v>
      </c>
      <c r="AK618" s="89">
        <f t="shared" ref="AK618:AK681" si="83">+(IF($AH618&lt;$AJ618,((MIN($AJ618,$AH618)+(DEGREES(ATAN((TAN(RADIANS($AI618))/((TAN(RADIANS($AG618))*SIN(RADIANS(ABS($AH618-$AJ618))))))-(COS(RADIANS(ABS($AH618-$AJ618)))/SIN(RADIANS(ABS($AH618-$AJ618)))))))-180)),((MAX($AJ618,$AH618)-(DEGREES(ATAN((TAN(RADIANS($AI618))/((TAN(RADIANS($AG618))*SIN(RADIANS(ABS($AH618-$AJ618))))))-(COS(RADIANS(ABS($AH618-$AJ618)))/SIN(RADIANS(ABS($AH618-$AJ618)))))))-180))))</f>
        <v>135</v>
      </c>
      <c r="AL618" s="89">
        <f t="shared" si="79"/>
        <v>135</v>
      </c>
      <c r="AM618" s="89">
        <f t="shared" ref="AM618:AM681" si="84">+ABS(DEGREES(ATAN((COS(RADIANS(ABS($AK618+180-(IF($AH618&gt;$AJ618,MAX($AI618,$AH618),MIN($AH618,$AJ618))))))/(TAN(RADIANS($AG618)))))))</f>
        <v>69.246429016315204</v>
      </c>
      <c r="AN618" s="89">
        <f t="shared" si="80"/>
        <v>225</v>
      </c>
      <c r="AO618" s="89">
        <f t="shared" si="81"/>
        <v>20.753570983684796</v>
      </c>
      <c r="AP618" s="75">
        <f t="shared" ref="AP618:AP681" si="85">IF(($AL618&lt;180),$AL618+180,$AL618-180)</f>
        <v>315</v>
      </c>
      <c r="AQ618" s="75">
        <f t="shared" si="82"/>
        <v>20.753570983684796</v>
      </c>
    </row>
    <row r="619" spans="5:43" hidden="1">
      <c r="E619" s="30">
        <v>96</v>
      </c>
      <c r="F619" s="30">
        <v>3</v>
      </c>
      <c r="G619" s="91" t="str">
        <f t="shared" si="78"/>
        <v>96-3</v>
      </c>
      <c r="H619" s="2">
        <v>51</v>
      </c>
      <c r="I619" s="2">
        <v>63</v>
      </c>
      <c r="J619" s="92" t="str">
        <f>IF(((VLOOKUP($G619,Depth_Lookup!$A$3:$J$561,9,FALSE))-(I619/100))&gt;=0,"Good","Too Long")</f>
        <v>Good</v>
      </c>
      <c r="K619" s="93">
        <f>(VLOOKUP($G619,Depth_Lookup!$A$3:$J$561,10,FALSE))+(H619/100)</f>
        <v>214.88499999999999</v>
      </c>
      <c r="L619" s="93">
        <f>(VLOOKUP($G619,Depth_Lookup!$A$3:$J$561,10,FALSE))+(I619/100)</f>
        <v>215.005</v>
      </c>
      <c r="M619" s="34" t="s">
        <v>242</v>
      </c>
      <c r="O619" s="30" t="s">
        <v>152</v>
      </c>
      <c r="P619" s="30" t="s">
        <v>202</v>
      </c>
      <c r="Q619" s="31">
        <f>VLOOKUP(P619,'75'!$AT$3:$AU$5,2,FALSE)</f>
        <v>1</v>
      </c>
      <c r="R619" s="30">
        <v>12</v>
      </c>
      <c r="S619" s="30" t="s">
        <v>159</v>
      </c>
      <c r="T619" s="31">
        <f>VLOOKUP(S619,'75'!$AI$12:$AJ$17,2,FALSE)</f>
        <v>2</v>
      </c>
      <c r="AB619" s="35" t="s">
        <v>1370</v>
      </c>
      <c r="AG619" s="30">
        <v>65</v>
      </c>
      <c r="AH619" s="30">
        <v>90</v>
      </c>
      <c r="AI619" s="30">
        <v>65</v>
      </c>
      <c r="AJ619" s="30">
        <v>0</v>
      </c>
      <c r="AK619" s="89">
        <f t="shared" si="83"/>
        <v>-135</v>
      </c>
      <c r="AL619" s="89">
        <f t="shared" si="79"/>
        <v>225</v>
      </c>
      <c r="AM619" s="89">
        <f t="shared" si="84"/>
        <v>18.248902383234402</v>
      </c>
      <c r="AN619" s="89">
        <f t="shared" si="80"/>
        <v>315</v>
      </c>
      <c r="AO619" s="89">
        <f t="shared" si="81"/>
        <v>71.751097616765605</v>
      </c>
      <c r="AP619" s="75">
        <f t="shared" si="85"/>
        <v>45</v>
      </c>
      <c r="AQ619" s="75">
        <f t="shared" si="82"/>
        <v>71.751097616765605</v>
      </c>
    </row>
    <row r="620" spans="5:43" hidden="1">
      <c r="E620" s="30">
        <v>96</v>
      </c>
      <c r="F620" s="30">
        <v>4</v>
      </c>
      <c r="G620" s="91" t="str">
        <f t="shared" si="78"/>
        <v>96-4</v>
      </c>
      <c r="H620" s="2">
        <v>0</v>
      </c>
      <c r="I620" s="2">
        <v>9</v>
      </c>
      <c r="J620" s="92" t="str">
        <f>IF(((VLOOKUP($G620,Depth_Lookup!$A$3:$J$561,9,FALSE))-(I620/100))&gt;=0,"Good","Too Long")</f>
        <v>Good</v>
      </c>
      <c r="K620" s="93">
        <f>(VLOOKUP($G620,Depth_Lookup!$A$3:$J$561,10,FALSE))+(H620/100)</f>
        <v>215.05500000000001</v>
      </c>
      <c r="L620" s="93">
        <f>(VLOOKUP($G620,Depth_Lookup!$A$3:$J$561,10,FALSE))+(I620/100)</f>
        <v>215.14500000000001</v>
      </c>
      <c r="M620" s="34" t="s">
        <v>241</v>
      </c>
      <c r="Q620" s="31" t="e">
        <f>VLOOKUP(P620,'75'!$AT$3:$AU$5,2,FALSE)</f>
        <v>#N/A</v>
      </c>
      <c r="R620" s="30">
        <v>0.1</v>
      </c>
      <c r="S620" s="30" t="s">
        <v>158</v>
      </c>
      <c r="T620" s="31">
        <f>VLOOKUP(S620,'75'!$AI$12:$AJ$17,2,FALSE)</f>
        <v>1</v>
      </c>
      <c r="Y620" s="30" t="s">
        <v>1166</v>
      </c>
      <c r="AB620" s="35" t="s">
        <v>1336</v>
      </c>
      <c r="AE620" s="30">
        <v>131</v>
      </c>
      <c r="AF620" s="30">
        <v>71</v>
      </c>
      <c r="AG620" s="30">
        <v>65</v>
      </c>
      <c r="AH620" s="30">
        <v>90</v>
      </c>
      <c r="AI620" s="30">
        <v>62</v>
      </c>
      <c r="AJ620" s="30">
        <v>180</v>
      </c>
      <c r="AK620" s="89">
        <f t="shared" si="83"/>
        <v>-48.749329893472918</v>
      </c>
      <c r="AL620" s="89">
        <f t="shared" si="79"/>
        <v>311.25067010652708</v>
      </c>
      <c r="AM620" s="89">
        <f t="shared" si="84"/>
        <v>19.319904198368508</v>
      </c>
      <c r="AN620" s="89">
        <f t="shared" si="80"/>
        <v>41.250670106527082</v>
      </c>
      <c r="AO620" s="89">
        <f t="shared" si="81"/>
        <v>70.680095801631495</v>
      </c>
      <c r="AP620" s="75">
        <f t="shared" si="85"/>
        <v>131.25067010652708</v>
      </c>
      <c r="AQ620" s="75">
        <f t="shared" si="82"/>
        <v>70.680095801631495</v>
      </c>
    </row>
    <row r="621" spans="5:43" hidden="1">
      <c r="E621" s="30">
        <v>96</v>
      </c>
      <c r="F621" s="30">
        <v>4</v>
      </c>
      <c r="G621" s="91" t="str">
        <f t="shared" si="78"/>
        <v>96-4</v>
      </c>
      <c r="H621" s="2">
        <v>32</v>
      </c>
      <c r="I621" s="2">
        <v>37</v>
      </c>
      <c r="J621" s="92" t="str">
        <f>IF(((VLOOKUP($G621,Depth_Lookup!$A$3:$J$561,9,FALSE))-(I621/100))&gt;=0,"Good","Too Long")</f>
        <v>Good</v>
      </c>
      <c r="K621" s="93">
        <f>(VLOOKUP($G621,Depth_Lookup!$A$3:$J$561,10,FALSE))+(H621/100)</f>
        <v>215.375</v>
      </c>
      <c r="L621" s="93">
        <f>(VLOOKUP($G621,Depth_Lookup!$A$3:$J$561,10,FALSE))+(I621/100)</f>
        <v>215.42500000000001</v>
      </c>
      <c r="M621" s="34" t="s">
        <v>241</v>
      </c>
      <c r="Q621" s="31" t="e">
        <f>VLOOKUP(P621,'75'!$AT$3:$AU$5,2,FALSE)</f>
        <v>#N/A</v>
      </c>
      <c r="R621" s="30">
        <v>0.1</v>
      </c>
      <c r="S621" s="30" t="s">
        <v>158</v>
      </c>
      <c r="T621" s="31">
        <f>VLOOKUP(S621,'75'!$AI$12:$AJ$17,2,FALSE)</f>
        <v>1</v>
      </c>
      <c r="Y621" s="30" t="s">
        <v>1209</v>
      </c>
      <c r="AB621" s="35" t="s">
        <v>1371</v>
      </c>
      <c r="AE621" s="30">
        <v>10</v>
      </c>
      <c r="AF621" s="30">
        <v>15</v>
      </c>
      <c r="AG621" s="30">
        <v>40</v>
      </c>
      <c r="AH621" s="30">
        <v>270</v>
      </c>
      <c r="AI621" s="30">
        <v>52</v>
      </c>
      <c r="AJ621" s="30">
        <v>0</v>
      </c>
      <c r="AK621" s="89">
        <f t="shared" si="83"/>
        <v>146.75209369274188</v>
      </c>
      <c r="AL621" s="89">
        <f t="shared" si="79"/>
        <v>146.75209369274188</v>
      </c>
      <c r="AM621" s="89">
        <f t="shared" si="84"/>
        <v>33.160360176961554</v>
      </c>
      <c r="AN621" s="89">
        <f t="shared" si="80"/>
        <v>236.75209369274188</v>
      </c>
      <c r="AO621" s="89">
        <f t="shared" si="81"/>
        <v>56.839639823038446</v>
      </c>
      <c r="AP621" s="75">
        <f t="shared" si="85"/>
        <v>326.75209369274188</v>
      </c>
      <c r="AQ621" s="75">
        <f t="shared" si="82"/>
        <v>56.839639823038446</v>
      </c>
    </row>
    <row r="622" spans="5:43" hidden="1">
      <c r="E622" s="30">
        <v>97</v>
      </c>
      <c r="F622" s="30">
        <v>2</v>
      </c>
      <c r="G622" s="91" t="str">
        <f t="shared" si="78"/>
        <v>97-2</v>
      </c>
      <c r="H622" s="2">
        <v>0</v>
      </c>
      <c r="I622" s="2">
        <v>97</v>
      </c>
      <c r="J622" s="92" t="str">
        <f>IF(((VLOOKUP($G622,Depth_Lookup!$A$3:$J$561,9,FALSE))-(I622/100))&gt;=0,"Good","Too Long")</f>
        <v>Good</v>
      </c>
      <c r="K622" s="93">
        <f>(VLOOKUP($G622,Depth_Lookup!$A$3:$J$561,10,FALSE))+(H622/100)</f>
        <v>216.59</v>
      </c>
      <c r="L622" s="93">
        <f>(VLOOKUP($G622,Depth_Lookup!$A$3:$J$561,10,FALSE))+(I622/100)</f>
        <v>217.56</v>
      </c>
      <c r="M622" s="32" t="s">
        <v>242</v>
      </c>
      <c r="O622" s="30" t="s">
        <v>152</v>
      </c>
      <c r="P622" s="30" t="s">
        <v>202</v>
      </c>
      <c r="Q622" s="31">
        <f>VLOOKUP(P622,'75'!$AT$3:$AU$5,2,FALSE)</f>
        <v>1</v>
      </c>
      <c r="R622" s="30">
        <v>97</v>
      </c>
      <c r="S622" s="30" t="s">
        <v>159</v>
      </c>
      <c r="T622" s="31">
        <f>VLOOKUP(S622,'75'!$AI$12:$AJ$17,2,FALSE)</f>
        <v>2</v>
      </c>
      <c r="AB622" s="35" t="s">
        <v>1360</v>
      </c>
      <c r="AE622" s="30">
        <v>178</v>
      </c>
      <c r="AF622" s="30">
        <v>28</v>
      </c>
      <c r="AG622" s="30">
        <v>1</v>
      </c>
      <c r="AH622" s="30">
        <v>90</v>
      </c>
      <c r="AI622" s="30">
        <v>28</v>
      </c>
      <c r="AJ622" s="30">
        <v>180</v>
      </c>
      <c r="AK622" s="89">
        <f t="shared" si="83"/>
        <v>-1.8802422100040985</v>
      </c>
      <c r="AL622" s="89">
        <f t="shared" si="79"/>
        <v>358.1197577899959</v>
      </c>
      <c r="AM622" s="89">
        <f t="shared" si="84"/>
        <v>61.987207290627893</v>
      </c>
      <c r="AN622" s="89">
        <f t="shared" si="80"/>
        <v>88.119757789995901</v>
      </c>
      <c r="AO622" s="89">
        <f t="shared" si="81"/>
        <v>28.012792709372107</v>
      </c>
      <c r="AP622" s="75">
        <f t="shared" si="85"/>
        <v>178.1197577899959</v>
      </c>
      <c r="AQ622" s="75">
        <f t="shared" si="82"/>
        <v>28.012792709372107</v>
      </c>
    </row>
    <row r="623" spans="5:43" hidden="1">
      <c r="E623" s="30">
        <v>97</v>
      </c>
      <c r="F623" s="30">
        <v>3</v>
      </c>
      <c r="G623" s="91" t="str">
        <f t="shared" si="78"/>
        <v>97-3</v>
      </c>
      <c r="H623" s="2">
        <v>0</v>
      </c>
      <c r="I623" s="2">
        <v>32</v>
      </c>
      <c r="J623" s="92" t="str">
        <f>IF(((VLOOKUP($G623,Depth_Lookup!$A$3:$J$561,9,FALSE))-(I623/100))&gt;=0,"Good","Too Long")</f>
        <v>Good</v>
      </c>
      <c r="K623" s="93">
        <f>(VLOOKUP($G623,Depth_Lookup!$A$3:$J$561,10,FALSE))+(H623/100)</f>
        <v>217.58500000000001</v>
      </c>
      <c r="L623" s="93">
        <f>(VLOOKUP($G623,Depth_Lookup!$A$3:$J$561,10,FALSE))+(I623/100)</f>
        <v>217.905</v>
      </c>
      <c r="M623" s="34" t="s">
        <v>242</v>
      </c>
      <c r="O623" s="30" t="s">
        <v>152</v>
      </c>
      <c r="P623" s="30" t="s">
        <v>202</v>
      </c>
      <c r="Q623" s="31">
        <f>VLOOKUP(P623,'75'!$AT$3:$AU$5,2,FALSE)</f>
        <v>1</v>
      </c>
      <c r="R623" s="30">
        <v>5</v>
      </c>
      <c r="S623" s="30" t="s">
        <v>158</v>
      </c>
      <c r="T623" s="31">
        <f>VLOOKUP(S623,'75'!$AI$12:$AJ$17,2,FALSE)</f>
        <v>1</v>
      </c>
      <c r="Y623" s="30" t="s">
        <v>1209</v>
      </c>
      <c r="AB623" s="35" t="s">
        <v>1372</v>
      </c>
      <c r="AE623" s="30">
        <v>104</v>
      </c>
      <c r="AF623" s="30">
        <v>41</v>
      </c>
      <c r="AG623" s="30">
        <v>40</v>
      </c>
      <c r="AH623" s="30">
        <v>90</v>
      </c>
      <c r="AI623" s="30">
        <v>12</v>
      </c>
      <c r="AJ623" s="30">
        <v>180</v>
      </c>
      <c r="AK623" s="89">
        <f t="shared" si="83"/>
        <v>-75.785131128352276</v>
      </c>
      <c r="AL623" s="89">
        <f t="shared" si="79"/>
        <v>284.2148688716477</v>
      </c>
      <c r="AM623" s="89">
        <f t="shared" si="84"/>
        <v>49.120439267000314</v>
      </c>
      <c r="AN623" s="89">
        <f t="shared" si="80"/>
        <v>14.214868871647724</v>
      </c>
      <c r="AO623" s="89">
        <f t="shared" si="81"/>
        <v>40.879560732999686</v>
      </c>
      <c r="AP623" s="75">
        <f t="shared" si="85"/>
        <v>104.2148688716477</v>
      </c>
      <c r="AQ623" s="75">
        <f t="shared" si="82"/>
        <v>40.879560732999686</v>
      </c>
    </row>
    <row r="624" spans="5:43" hidden="1">
      <c r="E624" s="30">
        <v>99</v>
      </c>
      <c r="F624" s="30">
        <v>2</v>
      </c>
      <c r="G624" s="91" t="str">
        <f t="shared" si="78"/>
        <v>99-2</v>
      </c>
      <c r="H624" s="2">
        <v>0</v>
      </c>
      <c r="I624" s="2">
        <v>5</v>
      </c>
      <c r="J624" s="92" t="str">
        <f>IF(((VLOOKUP($G624,Depth_Lookup!$A$3:$J$561,9,FALSE))-(I624/100))&gt;=0,"Good","Too Long")</f>
        <v>Good</v>
      </c>
      <c r="K624" s="93">
        <f>(VLOOKUP($G624,Depth_Lookup!$A$3:$J$561,10,FALSE))+(H624/100)</f>
        <v>219.56</v>
      </c>
      <c r="L624" s="93">
        <f>(VLOOKUP($G624,Depth_Lookup!$A$3:$J$561,10,FALSE))+(I624/100)</f>
        <v>219.61</v>
      </c>
      <c r="M624" s="34" t="s">
        <v>241</v>
      </c>
      <c r="Q624" s="31" t="e">
        <f>VLOOKUP(P624,'75'!$AT$3:$AU$5,2,FALSE)</f>
        <v>#N/A</v>
      </c>
      <c r="R624" s="30">
        <v>0.1</v>
      </c>
      <c r="S624" s="30" t="s">
        <v>158</v>
      </c>
      <c r="T624" s="31">
        <f>VLOOKUP(S624,'75'!$AI$12:$AJ$17,2,FALSE)</f>
        <v>1</v>
      </c>
      <c r="Y624" s="30" t="s">
        <v>1209</v>
      </c>
      <c r="AB624" s="35" t="s">
        <v>1336</v>
      </c>
      <c r="AE624" s="30">
        <v>150</v>
      </c>
      <c r="AF624" s="30">
        <v>54</v>
      </c>
      <c r="AG624" s="30">
        <v>35</v>
      </c>
      <c r="AH624" s="30">
        <v>90</v>
      </c>
      <c r="AI624" s="30">
        <v>50</v>
      </c>
      <c r="AJ624" s="30">
        <v>180</v>
      </c>
      <c r="AK624" s="89">
        <f t="shared" si="83"/>
        <v>-30.436105049353102</v>
      </c>
      <c r="AL624" s="89">
        <f t="shared" si="79"/>
        <v>329.5638949506469</v>
      </c>
      <c r="AM624" s="89">
        <f t="shared" si="84"/>
        <v>35.884504217063544</v>
      </c>
      <c r="AN624" s="89">
        <f t="shared" si="80"/>
        <v>59.563894950646898</v>
      </c>
      <c r="AO624" s="89">
        <f t="shared" si="81"/>
        <v>54.115495782936456</v>
      </c>
      <c r="AP624" s="75">
        <f t="shared" si="85"/>
        <v>149.5638949506469</v>
      </c>
      <c r="AQ624" s="75">
        <f t="shared" si="82"/>
        <v>54.115495782936456</v>
      </c>
    </row>
    <row r="625" spans="5:43" hidden="1">
      <c r="E625" s="30">
        <v>99</v>
      </c>
      <c r="F625" s="30">
        <v>4</v>
      </c>
      <c r="G625" s="91" t="str">
        <f t="shared" si="78"/>
        <v>99-4</v>
      </c>
      <c r="H625" s="2">
        <v>0</v>
      </c>
      <c r="I625" s="2">
        <v>10</v>
      </c>
      <c r="J625" s="92" t="str">
        <f>IF(((VLOOKUP($G625,Depth_Lookup!$A$3:$J$561,9,FALSE))-(I625/100))&gt;=0,"Good","Too Long")</f>
        <v>Good</v>
      </c>
      <c r="K625" s="93">
        <f>(VLOOKUP($G625,Depth_Lookup!$A$3:$J$561,10,FALSE))+(H625/100)</f>
        <v>221.465</v>
      </c>
      <c r="L625" s="93">
        <f>(VLOOKUP($G625,Depth_Lookup!$A$3:$J$561,10,FALSE))+(I625/100)</f>
        <v>221.565</v>
      </c>
      <c r="M625" s="34" t="s">
        <v>241</v>
      </c>
      <c r="Q625" s="31" t="e">
        <f>VLOOKUP(P625,'75'!$AT$3:$AU$5,2,FALSE)</f>
        <v>#N/A</v>
      </c>
      <c r="R625" s="30">
        <v>0.1</v>
      </c>
      <c r="S625" s="30" t="s">
        <v>158</v>
      </c>
      <c r="T625" s="31">
        <f>VLOOKUP(S625,'75'!$AI$12:$AJ$17,2,FALSE)</f>
        <v>1</v>
      </c>
      <c r="Y625" s="30" t="s">
        <v>1166</v>
      </c>
      <c r="AB625" s="35" t="s">
        <v>1336</v>
      </c>
      <c r="AE625" s="30">
        <v>32</v>
      </c>
      <c r="AF625" s="30">
        <v>68</v>
      </c>
      <c r="AG625" s="30">
        <v>52</v>
      </c>
      <c r="AH625" s="30">
        <v>90</v>
      </c>
      <c r="AI625" s="30">
        <v>64</v>
      </c>
      <c r="AJ625" s="30">
        <v>0</v>
      </c>
      <c r="AK625" s="89">
        <f t="shared" si="83"/>
        <v>-148.02473483337394</v>
      </c>
      <c r="AL625" s="89">
        <f t="shared" si="79"/>
        <v>211.97526516662606</v>
      </c>
      <c r="AM625" s="89">
        <f t="shared" si="84"/>
        <v>22.476456550715543</v>
      </c>
      <c r="AN625" s="89">
        <f t="shared" si="80"/>
        <v>301.97526516662606</v>
      </c>
      <c r="AO625" s="89">
        <f t="shared" si="81"/>
        <v>67.52354344928446</v>
      </c>
      <c r="AP625" s="75">
        <f t="shared" si="85"/>
        <v>31.975265166626059</v>
      </c>
      <c r="AQ625" s="75">
        <f t="shared" si="82"/>
        <v>67.52354344928446</v>
      </c>
    </row>
    <row r="626" spans="5:43" hidden="1">
      <c r="E626" s="30">
        <v>100</v>
      </c>
      <c r="F626" s="30">
        <v>2</v>
      </c>
      <c r="G626" s="91" t="str">
        <f t="shared" si="78"/>
        <v>100-2</v>
      </c>
      <c r="H626" s="2">
        <v>34</v>
      </c>
      <c r="I626" s="2">
        <v>35</v>
      </c>
      <c r="J626" s="92" t="str">
        <f>IF(((VLOOKUP($G626,Depth_Lookup!$A$3:$J$561,9,FALSE))-(I626/100))&gt;=0,"Good","Too Long")</f>
        <v>Good</v>
      </c>
      <c r="K626" s="93">
        <f>(VLOOKUP($G626,Depth_Lookup!$A$3:$J$561,10,FALSE))+(H626/100)</f>
        <v>222.875</v>
      </c>
      <c r="L626" s="93">
        <f>(VLOOKUP($G626,Depth_Lookup!$A$3:$J$561,10,FALSE))+(I626/100)</f>
        <v>222.88499999999999</v>
      </c>
      <c r="M626" s="34" t="s">
        <v>241</v>
      </c>
      <c r="Q626" s="31" t="e">
        <f>VLOOKUP(P626,'75'!$AT$3:$AU$5,2,FALSE)</f>
        <v>#N/A</v>
      </c>
      <c r="R626" s="30">
        <v>0.1</v>
      </c>
      <c r="S626" s="30" t="s">
        <v>158</v>
      </c>
      <c r="T626" s="31">
        <f>VLOOKUP(S626,'75'!$AI$12:$AJ$17,2,FALSE)</f>
        <v>1</v>
      </c>
      <c r="Y626" s="30" t="s">
        <v>1209</v>
      </c>
      <c r="AB626" s="35" t="s">
        <v>1373</v>
      </c>
      <c r="AE626" s="30">
        <v>6</v>
      </c>
      <c r="AF626" s="30">
        <v>35</v>
      </c>
      <c r="AG626" s="30">
        <v>4</v>
      </c>
      <c r="AH626" s="30">
        <v>90</v>
      </c>
      <c r="AI626" s="30">
        <v>35</v>
      </c>
      <c r="AJ626" s="30">
        <v>0</v>
      </c>
      <c r="AK626" s="89">
        <f t="shared" si="83"/>
        <v>-174.29701782318546</v>
      </c>
      <c r="AL626" s="89">
        <f t="shared" si="79"/>
        <v>185.70298217681454</v>
      </c>
      <c r="AM626" s="89">
        <f t="shared" si="84"/>
        <v>54.86631193513761</v>
      </c>
      <c r="AN626" s="89">
        <f t="shared" si="80"/>
        <v>275.70298217681454</v>
      </c>
      <c r="AO626" s="89">
        <f t="shared" si="81"/>
        <v>35.13368806486239</v>
      </c>
      <c r="AP626" s="75">
        <f t="shared" si="85"/>
        <v>5.7029821768145439</v>
      </c>
      <c r="AQ626" s="75">
        <f t="shared" si="82"/>
        <v>35.13368806486239</v>
      </c>
    </row>
    <row r="627" spans="5:43" hidden="1">
      <c r="E627" s="30">
        <v>100</v>
      </c>
      <c r="F627" s="30">
        <v>3</v>
      </c>
      <c r="G627" s="91" t="str">
        <f t="shared" si="78"/>
        <v>100-3</v>
      </c>
      <c r="H627" s="2">
        <v>0</v>
      </c>
      <c r="I627" s="2">
        <v>2</v>
      </c>
      <c r="J627" s="92" t="str">
        <f>IF(((VLOOKUP($G627,Depth_Lookup!$A$3:$J$561,9,FALSE))-(I627/100))&gt;=0,"Good","Too Long")</f>
        <v>Good</v>
      </c>
      <c r="K627" s="93">
        <f>(VLOOKUP($G627,Depth_Lookup!$A$3:$J$561,10,FALSE))+(H627/100)</f>
        <v>223.44</v>
      </c>
      <c r="L627" s="93">
        <f>(VLOOKUP($G627,Depth_Lookup!$A$3:$J$561,10,FALSE))+(I627/100)</f>
        <v>223.46</v>
      </c>
      <c r="M627" s="34" t="s">
        <v>246</v>
      </c>
      <c r="Q627" s="31" t="e">
        <f>VLOOKUP(P627,'75'!$AT$3:$AU$5,2,FALSE)</f>
        <v>#N/A</v>
      </c>
      <c r="R627" s="30">
        <v>0.1</v>
      </c>
      <c r="S627" s="30" t="s">
        <v>158</v>
      </c>
      <c r="T627" s="31">
        <f>VLOOKUP(S627,'75'!$AI$12:$AJ$17,2,FALSE)</f>
        <v>1</v>
      </c>
      <c r="AB627" s="35" t="s">
        <v>1374</v>
      </c>
      <c r="AG627" s="30">
        <v>5</v>
      </c>
      <c r="AH627" s="30">
        <v>90</v>
      </c>
      <c r="AI627" s="30">
        <v>2</v>
      </c>
      <c r="AJ627" s="30">
        <v>180</v>
      </c>
      <c r="AK627" s="89">
        <f t="shared" si="83"/>
        <v>-68.240773520442389</v>
      </c>
      <c r="AL627" s="89">
        <f t="shared" si="79"/>
        <v>291.75922647955758</v>
      </c>
      <c r="AM627" s="89">
        <f t="shared" si="84"/>
        <v>84.618591521009009</v>
      </c>
      <c r="AN627" s="89">
        <f t="shared" si="80"/>
        <v>21.759226479557611</v>
      </c>
      <c r="AO627" s="89">
        <f t="shared" si="81"/>
        <v>5.3814084789909913</v>
      </c>
      <c r="AP627" s="75">
        <f t="shared" si="85"/>
        <v>111.75922647955758</v>
      </c>
      <c r="AQ627" s="75">
        <f t="shared" si="82"/>
        <v>5.3814084789909913</v>
      </c>
    </row>
    <row r="628" spans="5:43" hidden="1">
      <c r="E628" s="30">
        <v>101</v>
      </c>
      <c r="F628" s="30">
        <v>3</v>
      </c>
      <c r="G628" s="91" t="str">
        <f t="shared" si="78"/>
        <v>101-3</v>
      </c>
      <c r="H628" s="2">
        <v>0</v>
      </c>
      <c r="I628" s="2">
        <v>10</v>
      </c>
      <c r="J628" s="92" t="str">
        <f>IF(((VLOOKUP($G628,Depth_Lookup!$A$3:$J$561,9,FALSE))-(I628/100))&gt;=0,"Good","Too Long")</f>
        <v>Good</v>
      </c>
      <c r="K628" s="93">
        <f>(VLOOKUP($G628,Depth_Lookup!$A$3:$J$561,10,FALSE))+(H628/100)</f>
        <v>226.33</v>
      </c>
      <c r="L628" s="93">
        <f>(VLOOKUP($G628,Depth_Lookup!$A$3:$J$561,10,FALSE))+(I628/100)</f>
        <v>226.43</v>
      </c>
      <c r="M628" s="34" t="s">
        <v>246</v>
      </c>
      <c r="Q628" s="31" t="e">
        <f>VLOOKUP(P628,'75'!$AT$3:$AU$5,2,FALSE)</f>
        <v>#N/A</v>
      </c>
      <c r="R628" s="30">
        <v>0.1</v>
      </c>
      <c r="S628" s="30" t="s">
        <v>158</v>
      </c>
      <c r="T628" s="31">
        <f>VLOOKUP(S628,'75'!$AI$12:$AJ$17,2,FALSE)</f>
        <v>1</v>
      </c>
      <c r="AB628" s="35" t="s">
        <v>1375</v>
      </c>
      <c r="AG628" s="30">
        <v>10</v>
      </c>
      <c r="AH628" s="30">
        <v>270</v>
      </c>
      <c r="AI628" s="30">
        <v>2</v>
      </c>
      <c r="AJ628" s="30">
        <v>180</v>
      </c>
      <c r="AK628" s="89">
        <f t="shared" si="83"/>
        <v>78.797784001188745</v>
      </c>
      <c r="AL628" s="89">
        <f t="shared" si="79"/>
        <v>78.797784001188745</v>
      </c>
      <c r="AM628" s="89">
        <f t="shared" si="84"/>
        <v>79.809808391393588</v>
      </c>
      <c r="AN628" s="89">
        <f t="shared" si="80"/>
        <v>168.79778400118875</v>
      </c>
      <c r="AO628" s="89">
        <f t="shared" si="81"/>
        <v>10.190191608606412</v>
      </c>
      <c r="AP628" s="75">
        <f t="shared" si="85"/>
        <v>258.79778400118875</v>
      </c>
      <c r="AQ628" s="75">
        <f t="shared" si="82"/>
        <v>10.190191608606412</v>
      </c>
    </row>
    <row r="629" spans="5:43" hidden="1">
      <c r="E629" s="30">
        <v>101</v>
      </c>
      <c r="F629" s="30">
        <v>4</v>
      </c>
      <c r="G629" s="91" t="str">
        <f t="shared" si="78"/>
        <v>101-4</v>
      </c>
      <c r="H629" s="2">
        <v>0</v>
      </c>
      <c r="I629" s="2">
        <v>25</v>
      </c>
      <c r="J629" s="92" t="str">
        <f>IF(((VLOOKUP($G629,Depth_Lookup!$A$3:$J$561,9,FALSE))-(I629/100))&gt;=0,"Good","Too Long")</f>
        <v>Good</v>
      </c>
      <c r="K629" s="93">
        <f>(VLOOKUP($G629,Depth_Lookup!$A$3:$J$561,10,FALSE))+(H629/100)</f>
        <v>226.81</v>
      </c>
      <c r="L629" s="93">
        <f>(VLOOKUP($G629,Depth_Lookup!$A$3:$J$561,10,FALSE))+(I629/100)</f>
        <v>227.06</v>
      </c>
      <c r="M629" s="34" t="s">
        <v>246</v>
      </c>
      <c r="Q629" s="31" t="e">
        <f>VLOOKUP(P629,'75'!$AT$3:$AU$5,2,FALSE)</f>
        <v>#N/A</v>
      </c>
      <c r="R629" s="30">
        <v>0.1</v>
      </c>
      <c r="S629" s="30" t="s">
        <v>158</v>
      </c>
      <c r="T629" s="31">
        <f>VLOOKUP(S629,'75'!$AI$12:$AJ$17,2,FALSE)</f>
        <v>1</v>
      </c>
      <c r="AB629" s="35" t="s">
        <v>1375</v>
      </c>
      <c r="AG629" s="30">
        <v>10</v>
      </c>
      <c r="AH629" s="30">
        <v>270</v>
      </c>
      <c r="AI629" s="30">
        <v>2</v>
      </c>
      <c r="AJ629" s="30">
        <v>180</v>
      </c>
      <c r="AK629" s="89">
        <f t="shared" si="83"/>
        <v>78.797784001188745</v>
      </c>
      <c r="AL629" s="89">
        <f t="shared" si="79"/>
        <v>78.797784001188745</v>
      </c>
      <c r="AM629" s="89">
        <f t="shared" si="84"/>
        <v>79.809808391393588</v>
      </c>
      <c r="AN629" s="89">
        <f t="shared" si="80"/>
        <v>168.79778400118875</v>
      </c>
      <c r="AO629" s="89">
        <f t="shared" si="81"/>
        <v>10.190191608606412</v>
      </c>
      <c r="AP629" s="75">
        <f t="shared" si="85"/>
        <v>258.79778400118875</v>
      </c>
      <c r="AQ629" s="75">
        <f t="shared" si="82"/>
        <v>10.190191608606412</v>
      </c>
    </row>
    <row r="630" spans="5:43" hidden="1">
      <c r="E630" s="30">
        <v>101</v>
      </c>
      <c r="F630" s="30">
        <v>4</v>
      </c>
      <c r="G630" s="91" t="str">
        <f t="shared" si="78"/>
        <v>101-4</v>
      </c>
      <c r="H630" s="2">
        <v>62</v>
      </c>
      <c r="I630" s="2">
        <v>66</v>
      </c>
      <c r="J630" s="92" t="str">
        <f>IF(((VLOOKUP($G630,Depth_Lookup!$A$3:$J$561,9,FALSE))-(I630/100))&gt;=0,"Good","Too Long")</f>
        <v>Good</v>
      </c>
      <c r="K630" s="93">
        <f>(VLOOKUP($G630,Depth_Lookup!$A$3:$J$561,10,FALSE))+(H630/100)</f>
        <v>227.43</v>
      </c>
      <c r="L630" s="93">
        <f>(VLOOKUP($G630,Depth_Lookup!$A$3:$J$561,10,FALSE))+(I630/100)</f>
        <v>227.47</v>
      </c>
      <c r="M630" s="34" t="s">
        <v>241</v>
      </c>
      <c r="Q630" s="31" t="e">
        <f>VLOOKUP(P630,'75'!$AT$3:$AU$5,2,FALSE)</f>
        <v>#N/A</v>
      </c>
      <c r="R630" s="30">
        <v>0.1</v>
      </c>
      <c r="S630" s="30" t="s">
        <v>158</v>
      </c>
      <c r="T630" s="31">
        <f>VLOOKUP(S630,'75'!$AI$12:$AJ$17,2,FALSE)</f>
        <v>1</v>
      </c>
      <c r="Y630" s="30" t="s">
        <v>1209</v>
      </c>
      <c r="AB630" s="35" t="s">
        <v>1376</v>
      </c>
      <c r="AE630" s="30">
        <v>35</v>
      </c>
      <c r="AF630" s="30">
        <v>56</v>
      </c>
      <c r="AG630" s="30">
        <v>40</v>
      </c>
      <c r="AH630" s="30">
        <v>90</v>
      </c>
      <c r="AI630" s="30">
        <v>50</v>
      </c>
      <c r="AJ630" s="30">
        <v>0</v>
      </c>
      <c r="AK630" s="89">
        <f t="shared" si="83"/>
        <v>-144.8510761165839</v>
      </c>
      <c r="AL630" s="89">
        <f t="shared" si="79"/>
        <v>215.1489238834161</v>
      </c>
      <c r="AM630" s="89">
        <f t="shared" si="84"/>
        <v>34.45389719189135</v>
      </c>
      <c r="AN630" s="89">
        <f t="shared" si="80"/>
        <v>305.1489238834161</v>
      </c>
      <c r="AO630" s="89">
        <f t="shared" si="81"/>
        <v>55.54610280810865</v>
      </c>
      <c r="AP630" s="75">
        <f t="shared" si="85"/>
        <v>35.148923883416103</v>
      </c>
      <c r="AQ630" s="75">
        <f t="shared" si="82"/>
        <v>55.54610280810865</v>
      </c>
    </row>
    <row r="631" spans="5:43" hidden="1">
      <c r="E631" s="30">
        <v>103</v>
      </c>
      <c r="F631" s="30">
        <v>2</v>
      </c>
      <c r="G631" s="91" t="str">
        <f t="shared" si="78"/>
        <v>103-2</v>
      </c>
      <c r="H631" s="2">
        <v>80</v>
      </c>
      <c r="I631" s="2">
        <v>83</v>
      </c>
      <c r="J631" s="92" t="str">
        <f>IF(((VLOOKUP($G631,Depth_Lookup!$A$3:$J$561,9,FALSE))-(I631/100))&gt;=0,"Good","Too Long")</f>
        <v>Good</v>
      </c>
      <c r="K631" s="93">
        <f>(VLOOKUP($G631,Depth_Lookup!$A$3:$J$561,10,FALSE))+(H631/100)</f>
        <v>232.15</v>
      </c>
      <c r="L631" s="93">
        <f>(VLOOKUP($G631,Depth_Lookup!$A$3:$J$561,10,FALSE))+(I631/100)</f>
        <v>232.18</v>
      </c>
      <c r="M631" s="34" t="s">
        <v>241</v>
      </c>
      <c r="Q631" s="31" t="e">
        <f>VLOOKUP(P631,'75'!$AT$3:$AU$5,2,FALSE)</f>
        <v>#N/A</v>
      </c>
      <c r="R631" s="30">
        <v>0.1</v>
      </c>
      <c r="S631" s="30" t="s">
        <v>158</v>
      </c>
      <c r="T631" s="31">
        <f>VLOOKUP(S631,'75'!$AI$12:$AJ$17,2,FALSE)</f>
        <v>1</v>
      </c>
      <c r="AB631" s="35" t="s">
        <v>1336</v>
      </c>
      <c r="AE631" s="30">
        <v>33</v>
      </c>
      <c r="AF631" s="30">
        <v>41</v>
      </c>
      <c r="AG631" s="30">
        <v>22</v>
      </c>
      <c r="AH631" s="30">
        <v>270</v>
      </c>
      <c r="AI631" s="30">
        <v>38</v>
      </c>
      <c r="AJ631" s="30">
        <v>0</v>
      </c>
      <c r="AK631" s="89">
        <f t="shared" si="83"/>
        <v>152.65515965027629</v>
      </c>
      <c r="AL631" s="89">
        <f t="shared" si="79"/>
        <v>152.65515965027629</v>
      </c>
      <c r="AM631" s="89">
        <f t="shared" si="84"/>
        <v>48.666091506624326</v>
      </c>
      <c r="AN631" s="89">
        <f t="shared" si="80"/>
        <v>242.65515965027629</v>
      </c>
      <c r="AO631" s="89">
        <f t="shared" si="81"/>
        <v>41.333908493375674</v>
      </c>
      <c r="AP631" s="75">
        <f t="shared" si="85"/>
        <v>332.65515965027629</v>
      </c>
      <c r="AQ631" s="75">
        <f t="shared" si="82"/>
        <v>41.333908493375674</v>
      </c>
    </row>
    <row r="632" spans="5:43" hidden="1">
      <c r="E632" s="30">
        <v>103</v>
      </c>
      <c r="F632" s="30">
        <v>3</v>
      </c>
      <c r="G632" s="91" t="str">
        <f t="shared" si="78"/>
        <v>103-3</v>
      </c>
      <c r="H632" s="2">
        <v>0</v>
      </c>
      <c r="I632" s="2">
        <v>54</v>
      </c>
      <c r="J632" s="92" t="str">
        <f>IF(((VLOOKUP($G632,Depth_Lookup!$A$3:$J$561,9,FALSE))-(I632/100))&gt;=0,"Good","Too Long")</f>
        <v>Good</v>
      </c>
      <c r="K632" s="93">
        <f>(VLOOKUP($G632,Depth_Lookup!$A$3:$J$561,10,FALSE))+(H632/100)</f>
        <v>232.19</v>
      </c>
      <c r="L632" s="93">
        <f>(VLOOKUP($G632,Depth_Lookup!$A$3:$J$561,10,FALSE))+(I632/100)</f>
        <v>232.73</v>
      </c>
      <c r="M632" s="34" t="s">
        <v>242</v>
      </c>
      <c r="O632" s="30" t="s">
        <v>152</v>
      </c>
      <c r="P632" s="30" t="s">
        <v>202</v>
      </c>
      <c r="Q632" s="31">
        <f>VLOOKUP(P632,'75'!$AT$3:$AU$5,2,FALSE)</f>
        <v>1</v>
      </c>
      <c r="R632" s="30">
        <v>0.5</v>
      </c>
      <c r="S632" s="30" t="s">
        <v>159</v>
      </c>
      <c r="T632" s="31">
        <f>VLOOKUP(S632,'75'!$AI$12:$AJ$17,2,FALSE)</f>
        <v>2</v>
      </c>
      <c r="Y632" s="30" t="s">
        <v>1209</v>
      </c>
      <c r="AB632" s="35" t="s">
        <v>1377</v>
      </c>
      <c r="AE632" s="30">
        <v>55</v>
      </c>
      <c r="AF632" s="30">
        <v>35</v>
      </c>
      <c r="AG632" s="30">
        <v>30</v>
      </c>
      <c r="AH632" s="30">
        <v>90</v>
      </c>
      <c r="AI632" s="30">
        <v>22</v>
      </c>
      <c r="AJ632" s="30">
        <v>0</v>
      </c>
      <c r="AK632" s="89">
        <f t="shared" si="83"/>
        <v>-124.98409610727965</v>
      </c>
      <c r="AL632" s="89">
        <f t="shared" si="79"/>
        <v>235.01590389272036</v>
      </c>
      <c r="AM632" s="89">
        <f t="shared" si="84"/>
        <v>54.82850437430551</v>
      </c>
      <c r="AN632" s="89">
        <f t="shared" si="80"/>
        <v>325.01590389272036</v>
      </c>
      <c r="AO632" s="89">
        <f t="shared" si="81"/>
        <v>35.17149562569449</v>
      </c>
      <c r="AP632" s="75">
        <f t="shared" si="85"/>
        <v>55.01590389272036</v>
      </c>
      <c r="AQ632" s="75">
        <f t="shared" si="82"/>
        <v>35.17149562569449</v>
      </c>
    </row>
    <row r="633" spans="5:43">
      <c r="E633" s="30">
        <v>103</v>
      </c>
      <c r="F633" s="30">
        <v>4</v>
      </c>
      <c r="G633" s="91" t="str">
        <f t="shared" si="78"/>
        <v>103-4</v>
      </c>
      <c r="H633" s="2">
        <v>15</v>
      </c>
      <c r="I633" s="2">
        <v>41</v>
      </c>
      <c r="J633" s="92" t="str">
        <f>IF(((VLOOKUP($G633,Depth_Lookup!$A$3:$J$561,9,FALSE))-(I633/100))&gt;=0,"Good","Too Long")</f>
        <v>Good</v>
      </c>
      <c r="K633" s="93">
        <f>(VLOOKUP($G633,Depth_Lookup!$A$3:$J$561,10,FALSE))+(H633/100)</f>
        <v>232.89000000000001</v>
      </c>
      <c r="L633" s="93">
        <f>(VLOOKUP($G633,Depth_Lookup!$A$3:$J$561,10,FALSE))+(I633/100)</f>
        <v>233.15</v>
      </c>
      <c r="M633" s="34" t="s">
        <v>242</v>
      </c>
      <c r="O633" s="30" t="s">
        <v>152</v>
      </c>
      <c r="P633" s="30" t="s">
        <v>202</v>
      </c>
      <c r="Q633" s="31">
        <f>VLOOKUP(P633,'75'!$AT$3:$AU$5,2,FALSE)</f>
        <v>1</v>
      </c>
      <c r="T633" s="31" t="e">
        <f>VLOOKUP(S633,'75'!$AI$12:$AJ$17,2,FALSE)</f>
        <v>#N/A</v>
      </c>
      <c r="Y633" s="30" t="s">
        <v>1209</v>
      </c>
      <c r="AB633" s="35" t="s">
        <v>1378</v>
      </c>
      <c r="AE633" s="30">
        <v>180</v>
      </c>
      <c r="AF633" s="30">
        <v>45</v>
      </c>
      <c r="AG633" s="30">
        <v>82</v>
      </c>
      <c r="AH633" s="30">
        <v>90</v>
      </c>
      <c r="AI633" s="30">
        <v>0.01</v>
      </c>
      <c r="AJ633" s="30">
        <v>22</v>
      </c>
      <c r="AK633" s="89">
        <f t="shared" si="83"/>
        <v>-68.001303083915133</v>
      </c>
      <c r="AL633" s="89">
        <f t="shared" si="79"/>
        <v>291.9986969160849</v>
      </c>
      <c r="AM633" s="89">
        <f t="shared" si="84"/>
        <v>7.4242872474945933</v>
      </c>
      <c r="AN633" s="89">
        <f t="shared" si="80"/>
        <v>21.998696916084867</v>
      </c>
      <c r="AO633" s="89">
        <f t="shared" si="81"/>
        <v>82.57571275250541</v>
      </c>
      <c r="AP633" s="75">
        <f t="shared" si="85"/>
        <v>111.9986969160849</v>
      </c>
      <c r="AQ633" s="75">
        <f t="shared" si="82"/>
        <v>82.57571275250541</v>
      </c>
    </row>
    <row r="634" spans="5:43" hidden="1">
      <c r="E634" s="30">
        <v>103</v>
      </c>
      <c r="F634" s="30">
        <v>4</v>
      </c>
      <c r="G634" s="91" t="str">
        <f t="shared" si="78"/>
        <v>103-4</v>
      </c>
      <c r="H634" s="2">
        <v>0</v>
      </c>
      <c r="I634" s="2">
        <v>71</v>
      </c>
      <c r="J634" s="92" t="str">
        <f>IF(((VLOOKUP($G634,Depth_Lookup!$A$3:$J$561,9,FALSE))-(I634/100))&gt;=0,"Good","Too Long")</f>
        <v>Good</v>
      </c>
      <c r="K634" s="93">
        <f>(VLOOKUP($G634,Depth_Lookup!$A$3:$J$561,10,FALSE))+(H634/100)</f>
        <v>232.74</v>
      </c>
      <c r="L634" s="93">
        <f>(VLOOKUP($G634,Depth_Lookup!$A$3:$J$561,10,FALSE))+(I634/100)</f>
        <v>233.45000000000002</v>
      </c>
      <c r="M634" s="34" t="s">
        <v>242</v>
      </c>
      <c r="O634" s="30" t="s">
        <v>152</v>
      </c>
      <c r="P634" s="30" t="s">
        <v>202</v>
      </c>
      <c r="Q634" s="31">
        <f>VLOOKUP(P634,'75'!$AT$3:$AU$5,2,FALSE)</f>
        <v>1</v>
      </c>
      <c r="R634" s="30">
        <v>0.2</v>
      </c>
      <c r="S634" s="30" t="s">
        <v>158</v>
      </c>
      <c r="T634" s="31">
        <f>VLOOKUP(S634,'75'!$AI$12:$AJ$17,2,FALSE)</f>
        <v>1</v>
      </c>
      <c r="AB634" s="35" t="s">
        <v>1377</v>
      </c>
      <c r="AE634" s="30">
        <v>138</v>
      </c>
      <c r="AF634" s="30">
        <v>20</v>
      </c>
      <c r="AG634" s="30">
        <v>42</v>
      </c>
      <c r="AH634" s="30">
        <v>90</v>
      </c>
      <c r="AI634" s="30">
        <v>20</v>
      </c>
      <c r="AJ634" s="30">
        <v>0</v>
      </c>
      <c r="AK634" s="89">
        <f t="shared" si="83"/>
        <v>-112.01003121651017</v>
      </c>
      <c r="AL634" s="89">
        <f t="shared" si="79"/>
        <v>247.98996878348981</v>
      </c>
      <c r="AM634" s="89">
        <f t="shared" si="84"/>
        <v>45.837474063025468</v>
      </c>
      <c r="AN634" s="89">
        <f t="shared" si="80"/>
        <v>337.98996878348981</v>
      </c>
      <c r="AO634" s="89">
        <f t="shared" si="81"/>
        <v>44.162525936974532</v>
      </c>
      <c r="AP634" s="75">
        <f t="shared" si="85"/>
        <v>67.989968783489815</v>
      </c>
      <c r="AQ634" s="75">
        <f t="shared" si="82"/>
        <v>44.162525936974532</v>
      </c>
    </row>
    <row r="635" spans="5:43">
      <c r="E635" s="30">
        <v>103</v>
      </c>
      <c r="F635" s="30">
        <v>4</v>
      </c>
      <c r="G635" s="91" t="str">
        <f t="shared" si="78"/>
        <v>103-4</v>
      </c>
      <c r="H635" s="2">
        <v>20</v>
      </c>
      <c r="I635" s="2">
        <v>24</v>
      </c>
      <c r="J635" s="92" t="str">
        <f>IF(((VLOOKUP($G635,Depth_Lookup!$A$3:$J$561,9,FALSE))-(I635/100))&gt;=0,"Good","Too Long")</f>
        <v>Good</v>
      </c>
      <c r="K635" s="93">
        <f>(VLOOKUP($G635,Depth_Lookup!$A$3:$J$561,10,FALSE))+(H635/100)</f>
        <v>232.94</v>
      </c>
      <c r="L635" s="93">
        <f>(VLOOKUP($G635,Depth_Lookup!$A$3:$J$561,10,FALSE))+(I635/100)</f>
        <v>232.98000000000002</v>
      </c>
      <c r="M635" s="34" t="s">
        <v>242</v>
      </c>
      <c r="O635" s="30" t="s">
        <v>152</v>
      </c>
      <c r="P635" s="30" t="s">
        <v>202</v>
      </c>
      <c r="Q635" s="31">
        <f>VLOOKUP(P635,'75'!$AT$3:$AU$5,2,FALSE)</f>
        <v>1</v>
      </c>
      <c r="T635" s="31" t="e">
        <f>VLOOKUP(S635,'75'!$AI$12:$AJ$17,2,FALSE)</f>
        <v>#N/A</v>
      </c>
      <c r="Y635" s="30" t="s">
        <v>1166</v>
      </c>
      <c r="AB635" s="35" t="s">
        <v>1379</v>
      </c>
      <c r="AE635" s="30">
        <v>338</v>
      </c>
      <c r="AF635" s="30">
        <v>69</v>
      </c>
      <c r="AG635" s="30">
        <v>45</v>
      </c>
      <c r="AH635" s="30">
        <v>270</v>
      </c>
      <c r="AI635" s="30">
        <v>68</v>
      </c>
      <c r="AJ635" s="30">
        <v>0</v>
      </c>
      <c r="AK635" s="89">
        <f t="shared" si="83"/>
        <v>158</v>
      </c>
      <c r="AL635" s="89">
        <f t="shared" si="79"/>
        <v>158</v>
      </c>
      <c r="AM635" s="89">
        <f t="shared" si="84"/>
        <v>20.536281097494456</v>
      </c>
      <c r="AN635" s="89">
        <f t="shared" si="80"/>
        <v>248</v>
      </c>
      <c r="AO635" s="89">
        <f t="shared" si="81"/>
        <v>69.463718902505548</v>
      </c>
      <c r="AP635" s="75">
        <f t="shared" si="85"/>
        <v>338</v>
      </c>
      <c r="AQ635" s="75">
        <f t="shared" si="82"/>
        <v>69.463718902505548</v>
      </c>
    </row>
    <row r="636" spans="5:43">
      <c r="E636" s="30">
        <v>103</v>
      </c>
      <c r="F636" s="30">
        <v>4</v>
      </c>
      <c r="G636" s="91" t="str">
        <f t="shared" si="78"/>
        <v>103-4</v>
      </c>
      <c r="H636" s="2">
        <v>66</v>
      </c>
      <c r="I636" s="2">
        <v>71</v>
      </c>
      <c r="J636" s="92" t="str">
        <f>IF(((VLOOKUP($G636,Depth_Lookup!$A$3:$J$561,9,FALSE))-(I636/100))&gt;=0,"Good","Too Long")</f>
        <v>Good</v>
      </c>
      <c r="K636" s="93">
        <f>(VLOOKUP($G636,Depth_Lookup!$A$3:$J$561,10,FALSE))+(H636/100)</f>
        <v>233.4</v>
      </c>
      <c r="L636" s="93">
        <f>(VLOOKUP($G636,Depth_Lookup!$A$3:$J$561,10,FALSE))+(I636/100)</f>
        <v>233.45000000000002</v>
      </c>
      <c r="M636" s="34" t="s">
        <v>242</v>
      </c>
      <c r="O636" s="30" t="s">
        <v>152</v>
      </c>
      <c r="P636" s="30" t="s">
        <v>202</v>
      </c>
      <c r="Q636" s="31">
        <f>VLOOKUP(P636,'75'!$AT$3:$AU$5,2,FALSE)</f>
        <v>1</v>
      </c>
      <c r="T636" s="31" t="e">
        <f>VLOOKUP(S636,'75'!$AI$12:$AJ$17,2,FALSE)</f>
        <v>#N/A</v>
      </c>
      <c r="Y636" s="30" t="s">
        <v>1166</v>
      </c>
      <c r="AB636" s="35" t="s">
        <v>1379</v>
      </c>
      <c r="AE636" s="30">
        <v>90</v>
      </c>
      <c r="AF636" s="30">
        <v>10</v>
      </c>
      <c r="AG636" s="30">
        <v>38</v>
      </c>
      <c r="AH636" s="30">
        <v>270</v>
      </c>
      <c r="AI636" s="30">
        <v>89</v>
      </c>
      <c r="AJ636" s="30">
        <v>180</v>
      </c>
      <c r="AK636" s="89">
        <f t="shared" si="83"/>
        <v>0.78131653363595888</v>
      </c>
      <c r="AL636" s="89">
        <f t="shared" si="79"/>
        <v>0.78131653363595888</v>
      </c>
      <c r="AM636" s="89">
        <f t="shared" si="84"/>
        <v>0.99990704262492047</v>
      </c>
      <c r="AN636" s="89">
        <f t="shared" si="80"/>
        <v>90.781316533635959</v>
      </c>
      <c r="AO636" s="89">
        <f t="shared" si="81"/>
        <v>89.000092957375074</v>
      </c>
      <c r="AP636" s="75">
        <f t="shared" si="85"/>
        <v>180.78131653363596</v>
      </c>
      <c r="AQ636" s="75">
        <f t="shared" si="82"/>
        <v>89.000092957375074</v>
      </c>
    </row>
    <row r="637" spans="5:43" hidden="1">
      <c r="E637" s="30">
        <v>104</v>
      </c>
      <c r="F637" s="30">
        <v>1</v>
      </c>
      <c r="G637" s="91" t="str">
        <f t="shared" si="78"/>
        <v>104-1</v>
      </c>
      <c r="H637" s="2">
        <v>0</v>
      </c>
      <c r="I637" s="2">
        <v>5</v>
      </c>
      <c r="J637" s="92" t="str">
        <f>IF(((VLOOKUP($G637,Depth_Lookup!$A$3:$J$561,9,FALSE))-(I637/100))&gt;=0,"Good","Too Long")</f>
        <v>Good</v>
      </c>
      <c r="K637" s="93">
        <f>(VLOOKUP($G637,Depth_Lookup!$A$3:$J$561,10,FALSE))+(H637/100)</f>
        <v>233.6</v>
      </c>
      <c r="L637" s="93">
        <f>(VLOOKUP($G637,Depth_Lookup!$A$3:$J$561,10,FALSE))+(I637/100)</f>
        <v>233.65</v>
      </c>
      <c r="M637" s="34" t="s">
        <v>241</v>
      </c>
      <c r="Q637" s="31" t="e">
        <f>VLOOKUP(P637,'75'!$AT$3:$AU$5,2,FALSE)</f>
        <v>#N/A</v>
      </c>
      <c r="R637" s="30">
        <v>0.1</v>
      </c>
      <c r="S637" s="30" t="s">
        <v>158</v>
      </c>
      <c r="T637" s="31">
        <f>VLOOKUP(S637,'75'!$AI$12:$AJ$17,2,FALSE)</f>
        <v>1</v>
      </c>
      <c r="Y637" s="30" t="s">
        <v>1166</v>
      </c>
      <c r="AB637" s="35" t="s">
        <v>1336</v>
      </c>
      <c r="AE637" s="30">
        <v>112</v>
      </c>
      <c r="AF637" s="30">
        <v>47</v>
      </c>
      <c r="AG637" s="30">
        <v>45</v>
      </c>
      <c r="AH637" s="30">
        <v>90</v>
      </c>
      <c r="AI637" s="30">
        <v>22</v>
      </c>
      <c r="AJ637" s="30">
        <v>180</v>
      </c>
      <c r="AK637" s="89">
        <f t="shared" si="83"/>
        <v>-68</v>
      </c>
      <c r="AL637" s="89">
        <f t="shared" si="79"/>
        <v>292</v>
      </c>
      <c r="AM637" s="89">
        <f t="shared" si="84"/>
        <v>42.836182496094736</v>
      </c>
      <c r="AN637" s="89">
        <f t="shared" si="80"/>
        <v>22</v>
      </c>
      <c r="AO637" s="89">
        <f t="shared" si="81"/>
        <v>47.163817503905264</v>
      </c>
      <c r="AP637" s="75">
        <f t="shared" si="85"/>
        <v>112</v>
      </c>
      <c r="AQ637" s="75">
        <f t="shared" si="82"/>
        <v>47.163817503905264</v>
      </c>
    </row>
    <row r="638" spans="5:43" hidden="1">
      <c r="E638" s="30">
        <v>104</v>
      </c>
      <c r="F638" s="30">
        <v>2</v>
      </c>
      <c r="G638" s="91" t="str">
        <f t="shared" si="78"/>
        <v>104-2</v>
      </c>
      <c r="H638" s="2">
        <v>0</v>
      </c>
      <c r="I638" s="2">
        <v>2</v>
      </c>
      <c r="J638" s="92" t="str">
        <f>IF(((VLOOKUP($G638,Depth_Lookup!$A$3:$J$561,9,FALSE))-(I638/100))&gt;=0,"Good","Too Long")</f>
        <v>Good</v>
      </c>
      <c r="K638" s="93">
        <f>(VLOOKUP($G638,Depth_Lookup!$A$3:$J$561,10,FALSE))+(H638/100)</f>
        <v>234.51499999999999</v>
      </c>
      <c r="L638" s="93">
        <f>(VLOOKUP($G638,Depth_Lookup!$A$3:$J$561,10,FALSE))+(I638/100)</f>
        <v>234.535</v>
      </c>
      <c r="M638" s="34" t="s">
        <v>241</v>
      </c>
      <c r="Q638" s="31" t="e">
        <f>VLOOKUP(P638,'75'!$AT$3:$AU$5,2,FALSE)</f>
        <v>#N/A</v>
      </c>
      <c r="R638" s="30">
        <v>0.1</v>
      </c>
      <c r="S638" s="30" t="s">
        <v>158</v>
      </c>
      <c r="T638" s="31">
        <f>VLOOKUP(S638,'75'!$AI$12:$AJ$17,2,FALSE)</f>
        <v>1</v>
      </c>
      <c r="Y638" s="30" t="s">
        <v>1209</v>
      </c>
      <c r="AB638" s="35" t="s">
        <v>1376</v>
      </c>
      <c r="AE638" s="30">
        <v>342</v>
      </c>
      <c r="AF638" s="30">
        <v>25</v>
      </c>
      <c r="AG638" s="30">
        <v>8</v>
      </c>
      <c r="AH638" s="30">
        <v>270</v>
      </c>
      <c r="AI638" s="30">
        <v>24</v>
      </c>
      <c r="AJ638" s="30">
        <v>0</v>
      </c>
      <c r="AK638" s="89">
        <f t="shared" si="83"/>
        <v>162.48118357830072</v>
      </c>
      <c r="AL638" s="89">
        <f t="shared" si="79"/>
        <v>162.48118357830072</v>
      </c>
      <c r="AM638" s="89">
        <f t="shared" si="84"/>
        <v>64.972900146243916</v>
      </c>
      <c r="AN638" s="89">
        <f t="shared" si="80"/>
        <v>252.48118357830072</v>
      </c>
      <c r="AO638" s="89">
        <f t="shared" si="81"/>
        <v>25.027099853756084</v>
      </c>
      <c r="AP638" s="75">
        <f t="shared" si="85"/>
        <v>342.48118357830072</v>
      </c>
      <c r="AQ638" s="75">
        <f t="shared" si="82"/>
        <v>25.027099853756084</v>
      </c>
    </row>
    <row r="639" spans="5:43" hidden="1">
      <c r="E639" s="30">
        <v>104</v>
      </c>
      <c r="F639" s="30">
        <v>3</v>
      </c>
      <c r="G639" s="91" t="str">
        <f t="shared" si="78"/>
        <v>104-3</v>
      </c>
      <c r="H639" s="2">
        <v>28</v>
      </c>
      <c r="I639" s="2">
        <v>43</v>
      </c>
      <c r="J639" s="92" t="str">
        <f>IF(((VLOOKUP($G639,Depth_Lookup!$A$3:$J$561,9,FALSE))-(I639/100))&gt;=0,"Good","Too Long")</f>
        <v>Good</v>
      </c>
      <c r="K639" s="93">
        <f>(VLOOKUP($G639,Depth_Lookup!$A$3:$J$561,10,FALSE))+(H639/100)</f>
        <v>235.56</v>
      </c>
      <c r="L639" s="93">
        <f>(VLOOKUP($G639,Depth_Lookup!$A$3:$J$561,10,FALSE))+(I639/100)</f>
        <v>235.71</v>
      </c>
      <c r="M639" s="34" t="s">
        <v>246</v>
      </c>
      <c r="Q639" s="31" t="e">
        <f>VLOOKUP(P639,'75'!$AT$3:$AU$5,2,FALSE)</f>
        <v>#N/A</v>
      </c>
      <c r="R639" s="30">
        <v>0.1</v>
      </c>
      <c r="S639" s="30" t="s">
        <v>158</v>
      </c>
      <c r="T639" s="31">
        <f>VLOOKUP(S639,'75'!$AI$12:$AJ$17,2,FALSE)</f>
        <v>1</v>
      </c>
      <c r="AB639" s="35" t="s">
        <v>1243</v>
      </c>
      <c r="AG639" s="30">
        <v>60</v>
      </c>
      <c r="AH639" s="30">
        <v>90</v>
      </c>
      <c r="AI639" s="30">
        <v>40</v>
      </c>
      <c r="AJ639" s="30">
        <v>0</v>
      </c>
      <c r="AK639" s="89">
        <f t="shared" si="83"/>
        <v>-115.84807211187918</v>
      </c>
      <c r="AL639" s="89">
        <f t="shared" si="79"/>
        <v>244.15192788812084</v>
      </c>
      <c r="AM639" s="89">
        <f t="shared" si="84"/>
        <v>27.455859384518149</v>
      </c>
      <c r="AN639" s="89">
        <f t="shared" si="80"/>
        <v>334.15192788812084</v>
      </c>
      <c r="AO639" s="89">
        <f t="shared" si="81"/>
        <v>62.544140615481851</v>
      </c>
      <c r="AP639" s="75">
        <f t="shared" si="85"/>
        <v>64.151927888120838</v>
      </c>
      <c r="AQ639" s="75">
        <f t="shared" si="82"/>
        <v>62.544140615481851</v>
      </c>
    </row>
    <row r="640" spans="5:43" hidden="1">
      <c r="E640" s="30">
        <v>104</v>
      </c>
      <c r="F640" s="30">
        <v>4</v>
      </c>
      <c r="G640" s="91" t="str">
        <f t="shared" si="78"/>
        <v>104-4</v>
      </c>
      <c r="H640" s="2">
        <v>46</v>
      </c>
      <c r="I640" s="2">
        <v>51</v>
      </c>
      <c r="J640" s="92" t="str">
        <f>IF(((VLOOKUP($G640,Depth_Lookup!$A$3:$J$561,9,FALSE))-(I640/100))&gt;=0,"Good","Too Long")</f>
        <v>Good</v>
      </c>
      <c r="K640" s="93">
        <f>(VLOOKUP($G640,Depth_Lookup!$A$3:$J$561,10,FALSE))+(H640/100)</f>
        <v>236.495</v>
      </c>
      <c r="L640" s="93">
        <f>(VLOOKUP($G640,Depth_Lookup!$A$3:$J$561,10,FALSE))+(I640/100)</f>
        <v>236.54499999999999</v>
      </c>
      <c r="M640" s="34" t="s">
        <v>246</v>
      </c>
      <c r="Q640" s="31" t="e">
        <f>VLOOKUP(P640,'75'!$AT$3:$AU$5,2,FALSE)</f>
        <v>#N/A</v>
      </c>
      <c r="R640" s="30">
        <v>0.1</v>
      </c>
      <c r="S640" s="30" t="s">
        <v>158</v>
      </c>
      <c r="T640" s="31">
        <f>VLOOKUP(S640,'75'!$AI$12:$AJ$17,2,FALSE)</f>
        <v>1</v>
      </c>
      <c r="AB640" s="35" t="s">
        <v>1243</v>
      </c>
      <c r="AG640" s="30">
        <v>40</v>
      </c>
      <c r="AH640" s="30">
        <v>90</v>
      </c>
      <c r="AI640" s="30">
        <v>45</v>
      </c>
      <c r="AJ640" s="30">
        <v>0</v>
      </c>
      <c r="AK640" s="89">
        <f t="shared" si="83"/>
        <v>-140</v>
      </c>
      <c r="AL640" s="89">
        <f t="shared" si="79"/>
        <v>220</v>
      </c>
      <c r="AM640" s="89">
        <f t="shared" si="84"/>
        <v>37.453719557105146</v>
      </c>
      <c r="AN640" s="89">
        <f t="shared" si="80"/>
        <v>310</v>
      </c>
      <c r="AO640" s="89">
        <f t="shared" si="81"/>
        <v>52.546280442894854</v>
      </c>
      <c r="AP640" s="75">
        <f t="shared" si="85"/>
        <v>40</v>
      </c>
      <c r="AQ640" s="75">
        <f t="shared" si="82"/>
        <v>52.546280442894854</v>
      </c>
    </row>
    <row r="641" spans="5:43" hidden="1">
      <c r="E641" s="30">
        <v>105</v>
      </c>
      <c r="F641" s="30">
        <v>1</v>
      </c>
      <c r="G641" s="91" t="str">
        <f t="shared" si="78"/>
        <v>105-1</v>
      </c>
      <c r="H641" s="2">
        <v>7</v>
      </c>
      <c r="I641" s="2">
        <v>11</v>
      </c>
      <c r="J641" s="92" t="str">
        <f>IF(((VLOOKUP($G641,Depth_Lookup!$A$3:$J$561,9,FALSE))-(I641/100))&gt;=0,"Good","Too Long")</f>
        <v>Good</v>
      </c>
      <c r="K641" s="93">
        <f>(VLOOKUP($G641,Depth_Lookup!$A$3:$J$561,10,FALSE))+(H641/100)</f>
        <v>236.67</v>
      </c>
      <c r="L641" s="93">
        <f>(VLOOKUP($G641,Depth_Lookup!$A$3:$J$561,10,FALSE))+(I641/100)</f>
        <v>236.71</v>
      </c>
      <c r="M641" s="34" t="s">
        <v>241</v>
      </c>
      <c r="Q641" s="31" t="e">
        <f>VLOOKUP(P641,'75'!$AT$3:$AU$5,2,FALSE)</f>
        <v>#N/A</v>
      </c>
      <c r="R641" s="30">
        <v>0.1</v>
      </c>
      <c r="S641" s="30" t="s">
        <v>158</v>
      </c>
      <c r="T641" s="31">
        <f>VLOOKUP(S641,'75'!$AI$12:$AJ$17,2,FALSE)</f>
        <v>1</v>
      </c>
      <c r="Y641" s="30" t="s">
        <v>1209</v>
      </c>
      <c r="AB641" s="35" t="s">
        <v>1336</v>
      </c>
      <c r="AE641" s="30">
        <v>58</v>
      </c>
      <c r="AF641" s="30">
        <v>34</v>
      </c>
      <c r="AG641" s="30">
        <v>30</v>
      </c>
      <c r="AH641" s="30">
        <v>90</v>
      </c>
      <c r="AI641" s="30">
        <v>20</v>
      </c>
      <c r="AJ641" s="30">
        <v>0</v>
      </c>
      <c r="AK641" s="89">
        <f t="shared" si="83"/>
        <v>-122.22794380088736</v>
      </c>
      <c r="AL641" s="89">
        <f t="shared" si="79"/>
        <v>237.77205619911263</v>
      </c>
      <c r="AM641" s="89">
        <f t="shared" si="84"/>
        <v>55.686422978526565</v>
      </c>
      <c r="AN641" s="89">
        <f t="shared" si="80"/>
        <v>327.77205619911263</v>
      </c>
      <c r="AO641" s="89">
        <f t="shared" si="81"/>
        <v>34.313577021473435</v>
      </c>
      <c r="AP641" s="75">
        <f t="shared" si="85"/>
        <v>57.772056199112626</v>
      </c>
      <c r="AQ641" s="75">
        <f t="shared" si="82"/>
        <v>34.313577021473435</v>
      </c>
    </row>
    <row r="642" spans="5:43" hidden="1">
      <c r="E642" s="30">
        <v>105</v>
      </c>
      <c r="F642" s="30">
        <v>1</v>
      </c>
      <c r="G642" s="91" t="str">
        <f t="shared" si="78"/>
        <v>105-1</v>
      </c>
      <c r="H642" s="2">
        <v>13</v>
      </c>
      <c r="I642" s="2">
        <v>15</v>
      </c>
      <c r="J642" s="92" t="str">
        <f>IF(((VLOOKUP($G642,Depth_Lookup!$A$3:$J$561,9,FALSE))-(I642/100))&gt;=0,"Good","Too Long")</f>
        <v>Good</v>
      </c>
      <c r="K642" s="93">
        <f>(VLOOKUP($G642,Depth_Lookup!$A$3:$J$561,10,FALSE))+(H642/100)</f>
        <v>236.73</v>
      </c>
      <c r="L642" s="93">
        <f>(VLOOKUP($G642,Depth_Lookup!$A$3:$J$561,10,FALSE))+(I642/100)</f>
        <v>236.75</v>
      </c>
      <c r="M642" s="34" t="s">
        <v>241</v>
      </c>
      <c r="Q642" s="31" t="e">
        <f>VLOOKUP(P642,'75'!$AT$3:$AU$5,2,FALSE)</f>
        <v>#N/A</v>
      </c>
      <c r="R642" s="30">
        <v>0.1</v>
      </c>
      <c r="S642" s="30" t="s">
        <v>158</v>
      </c>
      <c r="T642" s="31">
        <f>VLOOKUP(S642,'75'!$AI$12:$AJ$17,2,FALSE)</f>
        <v>1</v>
      </c>
      <c r="Y642" s="30" t="s">
        <v>1209</v>
      </c>
      <c r="AB642" s="35" t="s">
        <v>1380</v>
      </c>
      <c r="AE642" s="30">
        <v>32</v>
      </c>
      <c r="AF642" s="30">
        <v>45</v>
      </c>
      <c r="AG642" s="30">
        <v>28</v>
      </c>
      <c r="AH642" s="30">
        <v>90</v>
      </c>
      <c r="AI642" s="30">
        <v>40</v>
      </c>
      <c r="AJ642" s="30">
        <v>0</v>
      </c>
      <c r="AK642" s="89">
        <f t="shared" si="83"/>
        <v>-147.63892920742774</v>
      </c>
      <c r="AL642" s="89">
        <f t="shared" si="79"/>
        <v>212.36107079257226</v>
      </c>
      <c r="AM642" s="89">
        <f t="shared" si="84"/>
        <v>45.190288512286891</v>
      </c>
      <c r="AN642" s="89">
        <f t="shared" si="80"/>
        <v>302.36107079257226</v>
      </c>
      <c r="AO642" s="89">
        <f t="shared" si="81"/>
        <v>44.809711487713109</v>
      </c>
      <c r="AP642" s="75">
        <f t="shared" si="85"/>
        <v>32.361070792572264</v>
      </c>
      <c r="AQ642" s="75">
        <f t="shared" si="82"/>
        <v>44.809711487713109</v>
      </c>
    </row>
    <row r="643" spans="5:43" hidden="1">
      <c r="E643" s="30">
        <v>105</v>
      </c>
      <c r="F643" s="30">
        <v>1</v>
      </c>
      <c r="G643" s="91" t="str">
        <f t="shared" si="78"/>
        <v>105-1</v>
      </c>
      <c r="H643" s="2">
        <v>24</v>
      </c>
      <c r="I643" s="2">
        <v>66</v>
      </c>
      <c r="J643" s="92" t="str">
        <f>IF(((VLOOKUP($G643,Depth_Lookup!$A$3:$J$561,9,FALSE))-(I643/100))&gt;=0,"Good","Too Long")</f>
        <v>Good</v>
      </c>
      <c r="K643" s="93">
        <f>(VLOOKUP($G643,Depth_Lookup!$A$3:$J$561,10,FALSE))+(H643/100)</f>
        <v>236.84</v>
      </c>
      <c r="L643" s="93">
        <f>(VLOOKUP($G643,Depth_Lookup!$A$3:$J$561,10,FALSE))+(I643/100)</f>
        <v>237.26</v>
      </c>
      <c r="M643" s="32" t="s">
        <v>242</v>
      </c>
      <c r="O643" s="30" t="s">
        <v>152</v>
      </c>
      <c r="P643" s="30" t="s">
        <v>202</v>
      </c>
      <c r="Q643" s="31">
        <f>VLOOKUP(P643,'75'!$AT$3:$AU$5,2,FALSE)</f>
        <v>1</v>
      </c>
      <c r="R643" s="30">
        <v>3</v>
      </c>
      <c r="S643" s="30" t="s">
        <v>159</v>
      </c>
      <c r="T643" s="31">
        <f>VLOOKUP(S643,'75'!$AI$12:$AJ$17,2,FALSE)</f>
        <v>2</v>
      </c>
      <c r="Y643" s="30" t="s">
        <v>1209</v>
      </c>
      <c r="AB643" s="35" t="s">
        <v>1377</v>
      </c>
      <c r="AE643" s="30">
        <v>280</v>
      </c>
      <c r="AF643" s="30">
        <v>5</v>
      </c>
      <c r="AG643" s="30">
        <v>23</v>
      </c>
      <c r="AH643" s="30">
        <v>90</v>
      </c>
      <c r="AI643" s="30">
        <v>65</v>
      </c>
      <c r="AJ643" s="30">
        <v>0</v>
      </c>
      <c r="AK643" s="89">
        <f t="shared" si="83"/>
        <v>-168.80383047133017</v>
      </c>
      <c r="AL643" s="89">
        <f t="shared" si="79"/>
        <v>191.19616952866983</v>
      </c>
      <c r="AM643" s="89">
        <f t="shared" si="84"/>
        <v>24.580918106423894</v>
      </c>
      <c r="AN643" s="89">
        <f t="shared" si="80"/>
        <v>281.19616952866983</v>
      </c>
      <c r="AO643" s="89">
        <f t="shared" si="81"/>
        <v>65.419081893576106</v>
      </c>
      <c r="AP643" s="75">
        <f t="shared" si="85"/>
        <v>11.196169528669827</v>
      </c>
      <c r="AQ643" s="75">
        <f t="shared" si="82"/>
        <v>65.419081893576106</v>
      </c>
    </row>
    <row r="644" spans="5:43">
      <c r="E644" s="30">
        <v>105</v>
      </c>
      <c r="F644" s="30">
        <v>1</v>
      </c>
      <c r="G644" s="91" t="str">
        <f t="shared" ref="G644:G707" si="86">E644&amp;"-"&amp;F644</f>
        <v>105-1</v>
      </c>
      <c r="H644" s="2">
        <v>42</v>
      </c>
      <c r="I644" s="2">
        <v>52</v>
      </c>
      <c r="J644" s="92" t="str">
        <f>IF(((VLOOKUP($G644,Depth_Lookup!$A$3:$J$561,9,FALSE))-(I644/100))&gt;=0,"Good","Too Long")</f>
        <v>Good</v>
      </c>
      <c r="K644" s="93">
        <f>(VLOOKUP($G644,Depth_Lookup!$A$3:$J$561,10,FALSE))+(H644/100)</f>
        <v>237.01999999999998</v>
      </c>
      <c r="L644" s="93">
        <f>(VLOOKUP($G644,Depth_Lookup!$A$3:$J$561,10,FALSE))+(I644/100)</f>
        <v>237.12</v>
      </c>
      <c r="M644" s="34" t="s">
        <v>242</v>
      </c>
      <c r="O644" s="30" t="s">
        <v>152</v>
      </c>
      <c r="P644" s="30" t="s">
        <v>202</v>
      </c>
      <c r="Q644" s="31">
        <f>VLOOKUP(P644,'75'!$AT$3:$AU$5,2,FALSE)</f>
        <v>1</v>
      </c>
      <c r="T644" s="31" t="e">
        <f>VLOOKUP(S644,'75'!$AI$12:$AJ$17,2,FALSE)</f>
        <v>#N/A</v>
      </c>
      <c r="AB644" s="35" t="s">
        <v>1381</v>
      </c>
      <c r="AG644" s="30">
        <v>74</v>
      </c>
      <c r="AH644" s="30">
        <v>90</v>
      </c>
      <c r="AI644" s="30">
        <v>0.01</v>
      </c>
      <c r="AJ644" s="30">
        <v>340</v>
      </c>
      <c r="AK644" s="89">
        <f t="shared" si="83"/>
        <v>-110.00269447913462</v>
      </c>
      <c r="AL644" s="89">
        <f t="shared" si="79"/>
        <v>249.99730552086538</v>
      </c>
      <c r="AM644" s="89">
        <f t="shared" si="84"/>
        <v>15.080087953291381</v>
      </c>
      <c r="AN644" s="89">
        <f t="shared" si="80"/>
        <v>339.99730552086538</v>
      </c>
      <c r="AO644" s="89">
        <f t="shared" si="81"/>
        <v>74.919912046708617</v>
      </c>
      <c r="AP644" s="75">
        <f t="shared" si="85"/>
        <v>69.997305520865382</v>
      </c>
      <c r="AQ644" s="75">
        <f t="shared" si="82"/>
        <v>74.919912046708617</v>
      </c>
    </row>
    <row r="645" spans="5:43" hidden="1">
      <c r="E645" s="30">
        <v>105</v>
      </c>
      <c r="F645" s="30">
        <v>2</v>
      </c>
      <c r="G645" s="91" t="str">
        <f t="shared" si="86"/>
        <v>105-2</v>
      </c>
      <c r="H645" s="2">
        <v>0</v>
      </c>
      <c r="I645" s="2">
        <v>8</v>
      </c>
      <c r="J645" s="92" t="str">
        <f>IF(((VLOOKUP($G645,Depth_Lookup!$A$3:$J$561,9,FALSE))-(I645/100))&gt;=0,"Good","Too Long")</f>
        <v>Good</v>
      </c>
      <c r="K645" s="93">
        <f>(VLOOKUP($G645,Depth_Lookup!$A$3:$J$561,10,FALSE))+(H645/100)</f>
        <v>237.27500000000001</v>
      </c>
      <c r="L645" s="93">
        <f>(VLOOKUP($G645,Depth_Lookup!$A$3:$J$561,10,FALSE))+(I645/100)</f>
        <v>237.35500000000002</v>
      </c>
      <c r="M645" s="34" t="s">
        <v>246</v>
      </c>
      <c r="Q645" s="31" t="e">
        <f>VLOOKUP(P645,'75'!$AT$3:$AU$5,2,FALSE)</f>
        <v>#N/A</v>
      </c>
      <c r="R645" s="30">
        <v>0.1</v>
      </c>
      <c r="S645" s="30" t="s">
        <v>158</v>
      </c>
      <c r="T645" s="31">
        <f>VLOOKUP(S645,'75'!$AI$12:$AJ$17,2,FALSE)</f>
        <v>1</v>
      </c>
      <c r="AB645" s="35" t="s">
        <v>1219</v>
      </c>
      <c r="AG645" s="30">
        <v>50</v>
      </c>
      <c r="AH645" s="30">
        <v>90</v>
      </c>
      <c r="AI645" s="30">
        <v>25</v>
      </c>
      <c r="AJ645" s="30">
        <v>0</v>
      </c>
      <c r="AK645" s="89">
        <f t="shared" si="83"/>
        <v>-111.36934211279998</v>
      </c>
      <c r="AL645" s="89">
        <f t="shared" ref="AL645:AL708" si="87">IF($AK645&gt;0,$AK645,360+$AK645)</f>
        <v>248.63065788720002</v>
      </c>
      <c r="AM645" s="89">
        <f t="shared" si="84"/>
        <v>38.004506729890807</v>
      </c>
      <c r="AN645" s="89">
        <f t="shared" ref="AN645:AN708" si="88">+IF(($AK645+90)&gt;0,$AK645+90,$AK645+450)</f>
        <v>338.63065788720002</v>
      </c>
      <c r="AO645" s="89">
        <f t="shared" ref="AO645:AO708" si="89">-$AM645+90</f>
        <v>51.995493270109193</v>
      </c>
      <c r="AP645" s="75">
        <f t="shared" si="85"/>
        <v>68.630657887200016</v>
      </c>
      <c r="AQ645" s="75">
        <f t="shared" ref="AQ645:AQ708" si="90">-$AM645+90</f>
        <v>51.995493270109193</v>
      </c>
    </row>
    <row r="646" spans="5:43" hidden="1">
      <c r="E646" s="30">
        <v>105</v>
      </c>
      <c r="F646" s="30">
        <v>2</v>
      </c>
      <c r="G646" s="91" t="str">
        <f t="shared" si="86"/>
        <v>105-2</v>
      </c>
      <c r="H646" s="2">
        <v>44</v>
      </c>
      <c r="I646" s="2">
        <v>47</v>
      </c>
      <c r="J646" s="92" t="str">
        <f>IF(((VLOOKUP($G646,Depth_Lookup!$A$3:$J$561,9,FALSE))-(I646/100))&gt;=0,"Good","Too Long")</f>
        <v>Good</v>
      </c>
      <c r="K646" s="93">
        <f>(VLOOKUP($G646,Depth_Lookup!$A$3:$J$561,10,FALSE))+(H646/100)</f>
        <v>237.715</v>
      </c>
      <c r="L646" s="93">
        <f>(VLOOKUP($G646,Depth_Lookup!$A$3:$J$561,10,FALSE))+(I646/100)</f>
        <v>237.745</v>
      </c>
      <c r="M646" s="34" t="s">
        <v>241</v>
      </c>
      <c r="Q646" s="31" t="e">
        <f>VLOOKUP(P646,'75'!$AT$3:$AU$5,2,FALSE)</f>
        <v>#N/A</v>
      </c>
      <c r="R646" s="30">
        <v>0.1</v>
      </c>
      <c r="S646" s="30" t="s">
        <v>158</v>
      </c>
      <c r="T646" s="31">
        <f>VLOOKUP(S646,'75'!$AI$12:$AJ$17,2,FALSE)</f>
        <v>1</v>
      </c>
      <c r="Y646" s="30" t="s">
        <v>1166</v>
      </c>
      <c r="AB646" s="35" t="s">
        <v>1336</v>
      </c>
      <c r="AE646" s="30">
        <v>55</v>
      </c>
      <c r="AF646" s="30">
        <v>40</v>
      </c>
      <c r="AG646" s="30">
        <v>35</v>
      </c>
      <c r="AH646" s="30">
        <v>90</v>
      </c>
      <c r="AI646" s="30">
        <v>26</v>
      </c>
      <c r="AJ646" s="30">
        <v>0</v>
      </c>
      <c r="AK646" s="89">
        <f t="shared" si="83"/>
        <v>-124.85930715891732</v>
      </c>
      <c r="AL646" s="89">
        <f t="shared" si="87"/>
        <v>235.14069284108268</v>
      </c>
      <c r="AM646" s="89">
        <f t="shared" si="84"/>
        <v>49.524848183416694</v>
      </c>
      <c r="AN646" s="89">
        <f t="shared" si="88"/>
        <v>325.14069284108268</v>
      </c>
      <c r="AO646" s="89">
        <f t="shared" si="89"/>
        <v>40.475151816583306</v>
      </c>
      <c r="AP646" s="75">
        <f t="shared" si="85"/>
        <v>55.140692841082682</v>
      </c>
      <c r="AQ646" s="75">
        <f t="shared" si="90"/>
        <v>40.475151816583306</v>
      </c>
    </row>
    <row r="647" spans="5:43" hidden="1">
      <c r="E647" s="30">
        <v>105</v>
      </c>
      <c r="F647" s="30">
        <v>3</v>
      </c>
      <c r="G647" s="91" t="str">
        <f t="shared" si="86"/>
        <v>105-3</v>
      </c>
      <c r="H647" s="2">
        <v>13</v>
      </c>
      <c r="I647" s="2">
        <v>31</v>
      </c>
      <c r="J647" s="92" t="str">
        <f>IF(((VLOOKUP($G647,Depth_Lookup!$A$3:$J$561,9,FALSE))-(I647/100))&gt;=0,"Good","Too Long")</f>
        <v>Good</v>
      </c>
      <c r="K647" s="93">
        <f>(VLOOKUP($G647,Depth_Lookup!$A$3:$J$561,10,FALSE))+(H647/100)</f>
        <v>238.23499999999999</v>
      </c>
      <c r="L647" s="93">
        <f>(VLOOKUP($G647,Depth_Lookup!$A$3:$J$561,10,FALSE))+(I647/100)</f>
        <v>238.41499999999999</v>
      </c>
      <c r="M647" s="34" t="s">
        <v>241</v>
      </c>
      <c r="Q647" s="31" t="e">
        <f>VLOOKUP(P647,'75'!$AT$3:$AU$5,2,FALSE)</f>
        <v>#N/A</v>
      </c>
      <c r="R647" s="30">
        <v>0.1</v>
      </c>
      <c r="S647" s="30" t="s">
        <v>158</v>
      </c>
      <c r="T647" s="31">
        <f>VLOOKUP(S647,'75'!$AI$12:$AJ$17,2,FALSE)</f>
        <v>1</v>
      </c>
      <c r="Y647" s="30" t="s">
        <v>1209</v>
      </c>
      <c r="AB647" s="35" t="s">
        <v>1336</v>
      </c>
      <c r="AE647" s="30">
        <v>180</v>
      </c>
      <c r="AF647" s="30">
        <v>50</v>
      </c>
      <c r="AG647" s="30">
        <v>85</v>
      </c>
      <c r="AH647" s="30">
        <v>90</v>
      </c>
      <c r="AI647" s="30">
        <v>70</v>
      </c>
      <c r="AJ647" s="30">
        <v>0</v>
      </c>
      <c r="AK647" s="89">
        <f t="shared" si="83"/>
        <v>-103.5159458562412</v>
      </c>
      <c r="AL647" s="89">
        <f t="shared" si="87"/>
        <v>256.48405414375878</v>
      </c>
      <c r="AM647" s="89">
        <f t="shared" si="84"/>
        <v>4.8621978047944578</v>
      </c>
      <c r="AN647" s="89">
        <f t="shared" si="88"/>
        <v>346.48405414375878</v>
      </c>
      <c r="AO647" s="89">
        <f t="shared" si="89"/>
        <v>85.137802195205538</v>
      </c>
      <c r="AP647" s="75">
        <f t="shared" si="85"/>
        <v>76.484054143758783</v>
      </c>
      <c r="AQ647" s="75">
        <f t="shared" si="90"/>
        <v>85.137802195205538</v>
      </c>
    </row>
    <row r="648" spans="5:43" hidden="1">
      <c r="E648" s="30">
        <v>105</v>
      </c>
      <c r="F648" s="30">
        <v>3</v>
      </c>
      <c r="G648" s="91" t="str">
        <f t="shared" si="86"/>
        <v>105-3</v>
      </c>
      <c r="H648" s="2">
        <v>32</v>
      </c>
      <c r="I648" s="2">
        <v>37</v>
      </c>
      <c r="J648" s="92" t="str">
        <f>IF(((VLOOKUP($G648,Depth_Lookup!$A$3:$J$561,9,FALSE))-(I648/100))&gt;=0,"Good","Too Long")</f>
        <v>Good</v>
      </c>
      <c r="K648" s="93">
        <f>(VLOOKUP($G648,Depth_Lookup!$A$3:$J$561,10,FALSE))+(H648/100)</f>
        <v>238.42499999999998</v>
      </c>
      <c r="L648" s="93">
        <f>(VLOOKUP($G648,Depth_Lookup!$A$3:$J$561,10,FALSE))+(I648/100)</f>
        <v>238.47499999999999</v>
      </c>
      <c r="M648" s="34" t="s">
        <v>241</v>
      </c>
      <c r="Q648" s="31" t="e">
        <f>VLOOKUP(P648,'75'!$AT$3:$AU$5,2,FALSE)</f>
        <v>#N/A</v>
      </c>
      <c r="R648" s="30">
        <v>0.1</v>
      </c>
      <c r="S648" s="30" t="s">
        <v>158</v>
      </c>
      <c r="T648" s="31">
        <f>VLOOKUP(S648,'75'!$AI$12:$AJ$17,2,FALSE)</f>
        <v>1</v>
      </c>
      <c r="Y648" s="30" t="s">
        <v>1209</v>
      </c>
      <c r="AB648" s="35" t="s">
        <v>1382</v>
      </c>
      <c r="AE648" s="30">
        <v>45</v>
      </c>
      <c r="AF648" s="30">
        <v>30</v>
      </c>
      <c r="AG648" s="30">
        <v>32</v>
      </c>
      <c r="AH648" s="30">
        <v>90</v>
      </c>
      <c r="AI648" s="30">
        <v>16</v>
      </c>
      <c r="AJ648" s="30">
        <v>180</v>
      </c>
      <c r="AK648" s="89">
        <f t="shared" si="83"/>
        <v>-65.350152081323515</v>
      </c>
      <c r="AL648" s="89">
        <f t="shared" si="87"/>
        <v>294.64984791867647</v>
      </c>
      <c r="AM648" s="89">
        <f t="shared" si="84"/>
        <v>55.490674195787243</v>
      </c>
      <c r="AN648" s="89">
        <f t="shared" si="88"/>
        <v>24.649847918676485</v>
      </c>
      <c r="AO648" s="89">
        <f t="shared" si="89"/>
        <v>34.509325804212757</v>
      </c>
      <c r="AP648" s="75">
        <f t="shared" si="85"/>
        <v>114.64984791867647</v>
      </c>
      <c r="AQ648" s="75">
        <f t="shared" si="90"/>
        <v>34.509325804212757</v>
      </c>
    </row>
    <row r="649" spans="5:43" hidden="1">
      <c r="E649" s="30">
        <v>105</v>
      </c>
      <c r="F649" s="30">
        <v>4</v>
      </c>
      <c r="G649" s="91" t="str">
        <f t="shared" si="86"/>
        <v>105-4</v>
      </c>
      <c r="H649" s="2">
        <v>0</v>
      </c>
      <c r="I649" s="2">
        <v>3</v>
      </c>
      <c r="J649" s="92" t="str">
        <f>IF(((VLOOKUP($G649,Depth_Lookup!$A$3:$J$561,9,FALSE))-(I649/100))&gt;=0,"Good","Too Long")</f>
        <v>Good</v>
      </c>
      <c r="K649" s="93">
        <f>(VLOOKUP($G649,Depth_Lookup!$A$3:$J$561,10,FALSE))+(H649/100)</f>
        <v>238.88499999999999</v>
      </c>
      <c r="L649" s="93">
        <f>(VLOOKUP($G649,Depth_Lookup!$A$3:$J$561,10,FALSE))+(I649/100)</f>
        <v>238.91499999999999</v>
      </c>
      <c r="M649" s="34" t="s">
        <v>246</v>
      </c>
      <c r="Q649" s="31" t="e">
        <f>VLOOKUP(P649,'75'!$AT$3:$AU$5,2,FALSE)</f>
        <v>#N/A</v>
      </c>
      <c r="R649" s="30">
        <v>0.1</v>
      </c>
      <c r="S649" s="30" t="s">
        <v>158</v>
      </c>
      <c r="T649" s="31">
        <f>VLOOKUP(S649,'75'!$AI$12:$AJ$17,2,FALSE)</f>
        <v>1</v>
      </c>
      <c r="AB649" s="35" t="s">
        <v>1243</v>
      </c>
      <c r="AG649" s="30">
        <v>18</v>
      </c>
      <c r="AH649" s="30">
        <v>0</v>
      </c>
      <c r="AI649" s="30">
        <v>35</v>
      </c>
      <c r="AJ649" s="30">
        <v>0</v>
      </c>
      <c r="AK649" s="89" t="e">
        <f t="shared" si="83"/>
        <v>#DIV/0!</v>
      </c>
      <c r="AL649" s="89" t="e">
        <f t="shared" si="87"/>
        <v>#DIV/0!</v>
      </c>
      <c r="AM649" s="89" t="e">
        <f t="shared" si="84"/>
        <v>#DIV/0!</v>
      </c>
      <c r="AN649" s="89" t="e">
        <f t="shared" si="88"/>
        <v>#DIV/0!</v>
      </c>
      <c r="AO649" s="89" t="e">
        <f t="shared" si="89"/>
        <v>#DIV/0!</v>
      </c>
      <c r="AP649" s="75" t="e">
        <f t="shared" si="85"/>
        <v>#DIV/0!</v>
      </c>
      <c r="AQ649" s="75" t="e">
        <f t="shared" si="90"/>
        <v>#DIV/0!</v>
      </c>
    </row>
    <row r="650" spans="5:43" hidden="1">
      <c r="E650" s="30">
        <v>105</v>
      </c>
      <c r="F650" s="30">
        <v>4</v>
      </c>
      <c r="G650" s="91" t="str">
        <f t="shared" si="86"/>
        <v>105-4</v>
      </c>
      <c r="H650" s="2">
        <v>24</v>
      </c>
      <c r="I650" s="2">
        <v>65</v>
      </c>
      <c r="J650" s="92" t="str">
        <f>IF(((VLOOKUP($G650,Depth_Lookup!$A$3:$J$561,9,FALSE))-(I650/100))&gt;=0,"Good","Too Long")</f>
        <v>Good</v>
      </c>
      <c r="K650" s="93">
        <f>(VLOOKUP($G650,Depth_Lookup!$A$3:$J$561,10,FALSE))+(H650/100)</f>
        <v>239.125</v>
      </c>
      <c r="L650" s="93">
        <f>(VLOOKUP($G650,Depth_Lookup!$A$3:$J$561,10,FALSE))+(I650/100)</f>
        <v>239.535</v>
      </c>
      <c r="M650" s="34" t="s">
        <v>242</v>
      </c>
      <c r="O650" s="30" t="s">
        <v>153</v>
      </c>
      <c r="P650" s="30" t="s">
        <v>202</v>
      </c>
      <c r="Q650" s="31">
        <f>VLOOKUP(P650,'75'!$AT$3:$AU$5,2,FALSE)</f>
        <v>1</v>
      </c>
      <c r="R650" s="30">
        <v>0.1</v>
      </c>
      <c r="S650" s="30" t="s">
        <v>158</v>
      </c>
      <c r="T650" s="31">
        <f>VLOOKUP(S650,'75'!$AI$12:$AJ$17,2,FALSE)</f>
        <v>1</v>
      </c>
      <c r="Y650" s="30" t="s">
        <v>1209</v>
      </c>
      <c r="AB650" s="35" t="s">
        <v>1377</v>
      </c>
      <c r="AE650" s="30">
        <v>235</v>
      </c>
      <c r="AF650" s="30">
        <v>10</v>
      </c>
      <c r="AG650" s="30">
        <v>55</v>
      </c>
      <c r="AH650" s="30">
        <v>270</v>
      </c>
      <c r="AI650" s="30">
        <v>70</v>
      </c>
      <c r="AJ650" s="30">
        <v>0</v>
      </c>
      <c r="AK650" s="89">
        <f t="shared" si="83"/>
        <v>152.53443745936852</v>
      </c>
      <c r="AL650" s="89">
        <f t="shared" si="87"/>
        <v>152.53443745936852</v>
      </c>
      <c r="AM650" s="89">
        <f t="shared" si="84"/>
        <v>17.897680621485883</v>
      </c>
      <c r="AN650" s="89">
        <f t="shared" si="88"/>
        <v>242.53443745936852</v>
      </c>
      <c r="AO650" s="89">
        <f t="shared" si="89"/>
        <v>72.102319378514125</v>
      </c>
      <c r="AP650" s="75">
        <f t="shared" si="85"/>
        <v>332.53443745936852</v>
      </c>
      <c r="AQ650" s="75">
        <f t="shared" si="90"/>
        <v>72.102319378514125</v>
      </c>
    </row>
    <row r="651" spans="5:43" hidden="1">
      <c r="E651" s="30">
        <v>106</v>
      </c>
      <c r="F651" s="30">
        <v>1</v>
      </c>
      <c r="G651" s="91" t="str">
        <f t="shared" si="86"/>
        <v>106-1</v>
      </c>
      <c r="H651" s="2">
        <v>0</v>
      </c>
      <c r="I651" s="2">
        <v>1</v>
      </c>
      <c r="J651" s="92" t="str">
        <f>IF(((VLOOKUP($G651,Depth_Lookup!$A$3:$J$561,9,FALSE))-(I651/100))&gt;=0,"Good","Too Long")</f>
        <v>Good</v>
      </c>
      <c r="K651" s="93">
        <f>(VLOOKUP($G651,Depth_Lookup!$A$3:$J$561,10,FALSE))+(H651/100)</f>
        <v>239.6</v>
      </c>
      <c r="L651" s="93">
        <f>(VLOOKUP($G651,Depth_Lookup!$A$3:$J$561,10,FALSE))+(I651/100)</f>
        <v>239.60999999999999</v>
      </c>
      <c r="M651" s="34" t="s">
        <v>241</v>
      </c>
      <c r="Q651" s="31" t="e">
        <f>VLOOKUP(P651,'75'!$AT$3:$AU$5,2,FALSE)</f>
        <v>#N/A</v>
      </c>
      <c r="R651" s="30">
        <v>0.1</v>
      </c>
      <c r="S651" s="30" t="s">
        <v>158</v>
      </c>
      <c r="T651" s="31">
        <f>VLOOKUP(S651,'75'!$AI$12:$AJ$17,2,FALSE)</f>
        <v>1</v>
      </c>
      <c r="Y651" s="30" t="s">
        <v>1166</v>
      </c>
      <c r="AB651" s="35" t="s">
        <v>1336</v>
      </c>
      <c r="AE651" s="30">
        <v>45</v>
      </c>
      <c r="AF651" s="30">
        <v>10</v>
      </c>
      <c r="AG651" s="30">
        <v>15</v>
      </c>
      <c r="AH651" s="30">
        <v>270</v>
      </c>
      <c r="AI651" s="30">
        <v>20</v>
      </c>
      <c r="AJ651" s="30">
        <v>0</v>
      </c>
      <c r="AK651" s="89">
        <f t="shared" si="83"/>
        <v>143.64008089061349</v>
      </c>
      <c r="AL651" s="89">
        <f t="shared" si="87"/>
        <v>143.64008089061349</v>
      </c>
      <c r="AM651" s="89">
        <f t="shared" si="84"/>
        <v>65.678763101352686</v>
      </c>
      <c r="AN651" s="89">
        <f t="shared" si="88"/>
        <v>233.64008089061349</v>
      </c>
      <c r="AO651" s="89">
        <f t="shared" si="89"/>
        <v>24.321236898647314</v>
      </c>
      <c r="AP651" s="75">
        <f t="shared" si="85"/>
        <v>323.64008089061349</v>
      </c>
      <c r="AQ651" s="75">
        <f t="shared" si="90"/>
        <v>24.321236898647314</v>
      </c>
    </row>
    <row r="652" spans="5:43" hidden="1">
      <c r="E652" s="30">
        <v>106</v>
      </c>
      <c r="F652" s="30">
        <v>1</v>
      </c>
      <c r="G652" s="91" t="str">
        <f t="shared" si="86"/>
        <v>106-1</v>
      </c>
      <c r="H652" s="2">
        <v>14</v>
      </c>
      <c r="I652" s="2">
        <v>20</v>
      </c>
      <c r="J652" s="92" t="str">
        <f>IF(((VLOOKUP($G652,Depth_Lookup!$A$3:$J$561,9,FALSE))-(I652/100))&gt;=0,"Good","Too Long")</f>
        <v>Good</v>
      </c>
      <c r="K652" s="93">
        <f>(VLOOKUP($G652,Depth_Lookup!$A$3:$J$561,10,FALSE))+(H652/100)</f>
        <v>239.73999999999998</v>
      </c>
      <c r="L652" s="93">
        <f>(VLOOKUP($G652,Depth_Lookup!$A$3:$J$561,10,FALSE))+(I652/100)</f>
        <v>239.79999999999998</v>
      </c>
      <c r="M652" s="34" t="s">
        <v>241</v>
      </c>
      <c r="Q652" s="31" t="e">
        <f>VLOOKUP(P652,'75'!$AT$3:$AU$5,2,FALSE)</f>
        <v>#N/A</v>
      </c>
      <c r="R652" s="30">
        <v>0.1</v>
      </c>
      <c r="S652" s="30" t="s">
        <v>158</v>
      </c>
      <c r="T652" s="31">
        <f>VLOOKUP(S652,'75'!$AI$12:$AJ$17,2,FALSE)</f>
        <v>1</v>
      </c>
      <c r="Y652" s="30" t="s">
        <v>1383</v>
      </c>
      <c r="AB652" s="35" t="s">
        <v>1336</v>
      </c>
      <c r="AE652" s="30">
        <v>15</v>
      </c>
      <c r="AF652" s="30">
        <v>5</v>
      </c>
      <c r="AG652" s="30">
        <v>50</v>
      </c>
      <c r="AH652" s="30">
        <v>90</v>
      </c>
      <c r="AI652" s="30">
        <v>12</v>
      </c>
      <c r="AJ652" s="30">
        <v>180</v>
      </c>
      <c r="AK652" s="89">
        <f t="shared" si="83"/>
        <v>-79.887283148326276</v>
      </c>
      <c r="AL652" s="89">
        <f t="shared" si="87"/>
        <v>280.11271685167372</v>
      </c>
      <c r="AM652" s="89">
        <f t="shared" si="84"/>
        <v>39.558871679952368</v>
      </c>
      <c r="AN652" s="89">
        <f t="shared" si="88"/>
        <v>10.112716851673724</v>
      </c>
      <c r="AO652" s="89">
        <f t="shared" si="89"/>
        <v>50.441128320047632</v>
      </c>
      <c r="AP652" s="75">
        <f t="shared" si="85"/>
        <v>100.11271685167372</v>
      </c>
      <c r="AQ652" s="75">
        <f t="shared" si="90"/>
        <v>50.441128320047632</v>
      </c>
    </row>
    <row r="653" spans="5:43" hidden="1">
      <c r="E653" s="30">
        <v>106</v>
      </c>
      <c r="F653" s="30">
        <v>1</v>
      </c>
      <c r="G653" s="91" t="str">
        <f t="shared" si="86"/>
        <v>106-1</v>
      </c>
      <c r="H653" s="2">
        <v>64</v>
      </c>
      <c r="I653" s="2">
        <v>65</v>
      </c>
      <c r="J653" s="92" t="str">
        <f>IF(((VLOOKUP($G653,Depth_Lookup!$A$3:$J$561,9,FALSE))-(I653/100))&gt;=0,"Good","Too Long")</f>
        <v>Good</v>
      </c>
      <c r="K653" s="93">
        <f>(VLOOKUP($G653,Depth_Lookup!$A$3:$J$561,10,FALSE))+(H653/100)</f>
        <v>240.23999999999998</v>
      </c>
      <c r="L653" s="93">
        <f>(VLOOKUP($G653,Depth_Lookup!$A$3:$J$561,10,FALSE))+(I653/100)</f>
        <v>240.25</v>
      </c>
      <c r="M653" s="34" t="s">
        <v>246</v>
      </c>
      <c r="Q653" s="31" t="e">
        <f>VLOOKUP(P653,'75'!$AT$3:$AU$5,2,FALSE)</f>
        <v>#N/A</v>
      </c>
      <c r="R653" s="30">
        <v>0.1</v>
      </c>
      <c r="S653" s="30" t="s">
        <v>158</v>
      </c>
      <c r="T653" s="31">
        <f>VLOOKUP(S653,'75'!$AI$12:$AJ$17,2,FALSE)</f>
        <v>1</v>
      </c>
      <c r="AB653" s="35" t="s">
        <v>1219</v>
      </c>
      <c r="AG653" s="30">
        <v>12</v>
      </c>
      <c r="AH653" s="30">
        <v>90</v>
      </c>
      <c r="AI653" s="30">
        <v>4</v>
      </c>
      <c r="AJ653" s="30">
        <v>180</v>
      </c>
      <c r="AK653" s="89">
        <f t="shared" si="83"/>
        <v>-71.789839567897729</v>
      </c>
      <c r="AL653" s="89">
        <f t="shared" si="87"/>
        <v>288.21016043210227</v>
      </c>
      <c r="AM653" s="89">
        <f t="shared" si="84"/>
        <v>77.38707326251307</v>
      </c>
      <c r="AN653" s="89">
        <f t="shared" si="88"/>
        <v>18.210160432102271</v>
      </c>
      <c r="AO653" s="89">
        <f t="shared" si="89"/>
        <v>12.61292673748693</v>
      </c>
      <c r="AP653" s="75">
        <f t="shared" si="85"/>
        <v>108.21016043210227</v>
      </c>
      <c r="AQ653" s="75">
        <f t="shared" si="90"/>
        <v>12.61292673748693</v>
      </c>
    </row>
    <row r="654" spans="5:43" hidden="1">
      <c r="E654" s="30">
        <v>106</v>
      </c>
      <c r="F654" s="30">
        <v>2</v>
      </c>
      <c r="G654" s="91" t="str">
        <f t="shared" si="86"/>
        <v>106-2</v>
      </c>
      <c r="H654" s="2">
        <v>25</v>
      </c>
      <c r="I654" s="2">
        <v>37</v>
      </c>
      <c r="J654" s="92" t="str">
        <f>IF(((VLOOKUP($G654,Depth_Lookup!$A$3:$J$561,9,FALSE))-(I654/100))&gt;=0,"Good","Too Long")</f>
        <v>Good</v>
      </c>
      <c r="K654" s="93">
        <f>(VLOOKUP($G654,Depth_Lookup!$A$3:$J$561,10,FALSE))+(H654/100)</f>
        <v>240.755</v>
      </c>
      <c r="L654" s="93">
        <f>(VLOOKUP($G654,Depth_Lookup!$A$3:$J$561,10,FALSE))+(I654/100)</f>
        <v>240.875</v>
      </c>
      <c r="M654" s="34" t="s">
        <v>241</v>
      </c>
      <c r="Q654" s="31" t="e">
        <f>VLOOKUP(P654,'75'!$AT$3:$AU$5,2,FALSE)</f>
        <v>#N/A</v>
      </c>
      <c r="R654" s="30">
        <v>0.1</v>
      </c>
      <c r="S654" s="30" t="s">
        <v>158</v>
      </c>
      <c r="T654" s="31">
        <f>VLOOKUP(S654,'75'!$AI$12:$AJ$17,2,FALSE)</f>
        <v>1</v>
      </c>
      <c r="Y654" s="30" t="s">
        <v>1209</v>
      </c>
      <c r="AB654" s="35" t="s">
        <v>1336</v>
      </c>
      <c r="AE654" s="30">
        <v>131</v>
      </c>
      <c r="AF654" s="30">
        <v>66</v>
      </c>
      <c r="AG654" s="30">
        <v>60</v>
      </c>
      <c r="AH654" s="30">
        <v>90</v>
      </c>
      <c r="AI654" s="30">
        <v>56</v>
      </c>
      <c r="AJ654" s="30">
        <v>180</v>
      </c>
      <c r="AK654" s="89">
        <f t="shared" si="83"/>
        <v>-49.437897233070885</v>
      </c>
      <c r="AL654" s="89">
        <f t="shared" si="87"/>
        <v>310.56210276692912</v>
      </c>
      <c r="AM654" s="89">
        <f t="shared" si="84"/>
        <v>23.682924915768869</v>
      </c>
      <c r="AN654" s="89">
        <f t="shared" si="88"/>
        <v>40.562102766929115</v>
      </c>
      <c r="AO654" s="89">
        <f t="shared" si="89"/>
        <v>66.317075084231135</v>
      </c>
      <c r="AP654" s="75">
        <f t="shared" si="85"/>
        <v>130.56210276692912</v>
      </c>
      <c r="AQ654" s="75">
        <f t="shared" si="90"/>
        <v>66.317075084231135</v>
      </c>
    </row>
    <row r="655" spans="5:43" hidden="1">
      <c r="E655" s="30">
        <v>106</v>
      </c>
      <c r="F655" s="30">
        <v>2</v>
      </c>
      <c r="G655" s="91" t="str">
        <f t="shared" si="86"/>
        <v>106-2</v>
      </c>
      <c r="H655" s="2">
        <v>48</v>
      </c>
      <c r="I655" s="2">
        <v>52</v>
      </c>
      <c r="J655" s="92" t="str">
        <f>IF(((VLOOKUP($G655,Depth_Lookup!$A$3:$J$561,9,FALSE))-(I655/100))&gt;=0,"Good","Too Long")</f>
        <v>Good</v>
      </c>
      <c r="K655" s="93">
        <f>(VLOOKUP($G655,Depth_Lookup!$A$3:$J$561,10,FALSE))+(H655/100)</f>
        <v>240.98499999999999</v>
      </c>
      <c r="L655" s="93">
        <f>(VLOOKUP($G655,Depth_Lookup!$A$3:$J$561,10,FALSE))+(I655/100)</f>
        <v>241.02500000000001</v>
      </c>
      <c r="M655" s="34" t="s">
        <v>241</v>
      </c>
      <c r="Q655" s="31" t="e">
        <f>VLOOKUP(P655,'75'!$AT$3:$AU$5,2,FALSE)</f>
        <v>#N/A</v>
      </c>
      <c r="R655" s="30">
        <v>0.1</v>
      </c>
      <c r="S655" s="30" t="s">
        <v>158</v>
      </c>
      <c r="T655" s="31">
        <f>VLOOKUP(S655,'75'!$AI$12:$AJ$17,2,FALSE)</f>
        <v>1</v>
      </c>
      <c r="Y655" s="30" t="s">
        <v>1209</v>
      </c>
      <c r="AB655" s="35" t="s">
        <v>1336</v>
      </c>
      <c r="AE655" s="30">
        <v>36</v>
      </c>
      <c r="AF655" s="30">
        <v>44</v>
      </c>
      <c r="AG655" s="30">
        <v>30</v>
      </c>
      <c r="AH655" s="30">
        <v>90</v>
      </c>
      <c r="AI655" s="30">
        <v>38</v>
      </c>
      <c r="AJ655" s="30">
        <v>0</v>
      </c>
      <c r="AK655" s="89">
        <f t="shared" si="83"/>
        <v>-143.5365385071064</v>
      </c>
      <c r="AL655" s="89">
        <f t="shared" si="87"/>
        <v>216.4634614928936</v>
      </c>
      <c r="AM655" s="89">
        <f t="shared" si="84"/>
        <v>45.829297533136405</v>
      </c>
      <c r="AN655" s="89">
        <f t="shared" si="88"/>
        <v>306.4634614928936</v>
      </c>
      <c r="AO655" s="89">
        <f t="shared" si="89"/>
        <v>44.170702466863595</v>
      </c>
      <c r="AP655" s="75">
        <f t="shared" si="85"/>
        <v>36.4634614928936</v>
      </c>
      <c r="AQ655" s="75">
        <f t="shared" si="90"/>
        <v>44.170702466863595</v>
      </c>
    </row>
    <row r="656" spans="5:43" hidden="1">
      <c r="E656" s="30">
        <v>106</v>
      </c>
      <c r="F656" s="30">
        <v>2</v>
      </c>
      <c r="G656" s="91" t="str">
        <f t="shared" si="86"/>
        <v>106-2</v>
      </c>
      <c r="H656" s="2">
        <v>56</v>
      </c>
      <c r="I656" s="2">
        <v>62</v>
      </c>
      <c r="J656" s="92" t="str">
        <f>IF(((VLOOKUP($G656,Depth_Lookup!$A$3:$J$561,9,FALSE))-(I656/100))&gt;=0,"Good","Too Long")</f>
        <v>Good</v>
      </c>
      <c r="K656" s="93">
        <f>(VLOOKUP($G656,Depth_Lookup!$A$3:$J$561,10,FALSE))+(H656/100)</f>
        <v>241.065</v>
      </c>
      <c r="L656" s="93">
        <f>(VLOOKUP($G656,Depth_Lookup!$A$3:$J$561,10,FALSE))+(I656/100)</f>
        <v>241.125</v>
      </c>
      <c r="M656" s="34" t="s">
        <v>241</v>
      </c>
      <c r="Q656" s="31" t="e">
        <f>VLOOKUP(P656,'75'!$AT$3:$AU$5,2,FALSE)</f>
        <v>#N/A</v>
      </c>
      <c r="R656" s="30">
        <v>0.1</v>
      </c>
      <c r="S656" s="30" t="s">
        <v>158</v>
      </c>
      <c r="T656" s="31">
        <f>VLOOKUP(S656,'75'!$AI$12:$AJ$17,2,FALSE)</f>
        <v>1</v>
      </c>
      <c r="Y656" s="30" t="s">
        <v>1166</v>
      </c>
      <c r="AB656" s="35" t="s">
        <v>1336</v>
      </c>
      <c r="AE656" s="30">
        <v>23</v>
      </c>
      <c r="AF656" s="30">
        <v>72</v>
      </c>
      <c r="AG656" s="30">
        <v>50</v>
      </c>
      <c r="AH656" s="30">
        <v>90</v>
      </c>
      <c r="AI656" s="30">
        <v>70</v>
      </c>
      <c r="AJ656" s="30">
        <v>0</v>
      </c>
      <c r="AK656" s="89">
        <f t="shared" si="83"/>
        <v>-156.55059225975685</v>
      </c>
      <c r="AL656" s="89">
        <f t="shared" si="87"/>
        <v>203.44940774024315</v>
      </c>
      <c r="AM656" s="89">
        <f t="shared" si="84"/>
        <v>18.464710725804139</v>
      </c>
      <c r="AN656" s="89">
        <f t="shared" si="88"/>
        <v>293.44940774024315</v>
      </c>
      <c r="AO656" s="89">
        <f t="shared" si="89"/>
        <v>71.535289274195861</v>
      </c>
      <c r="AP656" s="75">
        <f t="shared" si="85"/>
        <v>23.449407740243146</v>
      </c>
      <c r="AQ656" s="75">
        <f t="shared" si="90"/>
        <v>71.535289274195861</v>
      </c>
    </row>
    <row r="657" spans="5:43" hidden="1">
      <c r="E657" s="30">
        <v>106</v>
      </c>
      <c r="F657" s="30">
        <v>2</v>
      </c>
      <c r="G657" s="91" t="str">
        <f t="shared" si="86"/>
        <v>106-2</v>
      </c>
      <c r="H657" s="2">
        <v>68</v>
      </c>
      <c r="I657" s="2">
        <v>73</v>
      </c>
      <c r="J657" s="92" t="str">
        <f>IF(((VLOOKUP($G657,Depth_Lookup!$A$3:$J$561,9,FALSE))-(I657/100))&gt;=0,"Good","Too Long")</f>
        <v>Good</v>
      </c>
      <c r="K657" s="93">
        <f>(VLOOKUP($G657,Depth_Lookup!$A$3:$J$561,10,FALSE))+(H657/100)</f>
        <v>241.185</v>
      </c>
      <c r="L657" s="93">
        <f>(VLOOKUP($G657,Depth_Lookup!$A$3:$J$561,10,FALSE))+(I657/100)</f>
        <v>241.23499999999999</v>
      </c>
      <c r="M657" s="34" t="s">
        <v>241</v>
      </c>
      <c r="Q657" s="31" t="e">
        <f>VLOOKUP(P657,'75'!$AT$3:$AU$5,2,FALSE)</f>
        <v>#N/A</v>
      </c>
      <c r="R657" s="30">
        <v>0.1</v>
      </c>
      <c r="S657" s="30" t="s">
        <v>158</v>
      </c>
      <c r="T657" s="31">
        <f>VLOOKUP(S657,'75'!$AI$12:$AJ$17,2,FALSE)</f>
        <v>1</v>
      </c>
      <c r="Y657" s="30" t="s">
        <v>1209</v>
      </c>
      <c r="AB657" s="35" t="s">
        <v>1336</v>
      </c>
      <c r="AE657" s="30">
        <v>215</v>
      </c>
      <c r="AF657" s="30">
        <v>56</v>
      </c>
      <c r="AG657" s="30">
        <v>40</v>
      </c>
      <c r="AH657" s="30">
        <v>270</v>
      </c>
      <c r="AI657" s="30">
        <v>50</v>
      </c>
      <c r="AJ657" s="30">
        <v>180</v>
      </c>
      <c r="AK657" s="89">
        <f t="shared" si="83"/>
        <v>35.148923883416103</v>
      </c>
      <c r="AL657" s="89">
        <f t="shared" si="87"/>
        <v>35.148923883416103</v>
      </c>
      <c r="AM657" s="89">
        <f t="shared" si="84"/>
        <v>34.45389719189135</v>
      </c>
      <c r="AN657" s="89">
        <f t="shared" si="88"/>
        <v>125.1489238834161</v>
      </c>
      <c r="AO657" s="89">
        <f t="shared" si="89"/>
        <v>55.54610280810865</v>
      </c>
      <c r="AP657" s="75">
        <f t="shared" si="85"/>
        <v>215.1489238834161</v>
      </c>
      <c r="AQ657" s="75">
        <f t="shared" si="90"/>
        <v>55.54610280810865</v>
      </c>
    </row>
    <row r="658" spans="5:43" hidden="1">
      <c r="E658" s="30">
        <v>106</v>
      </c>
      <c r="F658" s="30">
        <v>3</v>
      </c>
      <c r="G658" s="91" t="str">
        <f t="shared" si="86"/>
        <v>106-3</v>
      </c>
      <c r="H658" s="2">
        <v>0</v>
      </c>
      <c r="I658" s="2">
        <v>5</v>
      </c>
      <c r="J658" s="92" t="str">
        <f>IF(((VLOOKUP($G658,Depth_Lookup!$A$3:$J$561,9,FALSE))-(I658/100))&gt;=0,"Good","Too Long")</f>
        <v>Good</v>
      </c>
      <c r="K658" s="93">
        <f>(VLOOKUP($G658,Depth_Lookup!$A$3:$J$561,10,FALSE))+(H658/100)</f>
        <v>241.26</v>
      </c>
      <c r="L658" s="93">
        <f>(VLOOKUP($G658,Depth_Lookup!$A$3:$J$561,10,FALSE))+(I658/100)</f>
        <v>241.31</v>
      </c>
      <c r="M658" s="34" t="s">
        <v>241</v>
      </c>
      <c r="Q658" s="31" t="e">
        <f>VLOOKUP(P658,'75'!$AT$3:$AU$5,2,FALSE)</f>
        <v>#N/A</v>
      </c>
      <c r="R658" s="30">
        <v>0.1</v>
      </c>
      <c r="S658" s="30" t="s">
        <v>158</v>
      </c>
      <c r="T658" s="31">
        <f>VLOOKUP(S658,'75'!$AI$12:$AJ$17,2,FALSE)</f>
        <v>1</v>
      </c>
      <c r="Y658" s="30" t="s">
        <v>1209</v>
      </c>
      <c r="AB658" s="35" t="s">
        <v>1336</v>
      </c>
      <c r="AE658" s="30">
        <v>190</v>
      </c>
      <c r="AF658" s="30">
        <v>10</v>
      </c>
      <c r="AG658" s="30">
        <v>14</v>
      </c>
      <c r="AH658" s="30">
        <v>270</v>
      </c>
      <c r="AI658" s="30">
        <v>15</v>
      </c>
      <c r="AJ658" s="30">
        <v>180</v>
      </c>
      <c r="AK658" s="89">
        <f t="shared" si="83"/>
        <v>42.938329637949209</v>
      </c>
      <c r="AL658" s="89">
        <f t="shared" si="87"/>
        <v>42.938329637949209</v>
      </c>
      <c r="AM658" s="89">
        <f t="shared" si="84"/>
        <v>69.897013712341789</v>
      </c>
      <c r="AN658" s="89">
        <f t="shared" si="88"/>
        <v>132.93832963794921</v>
      </c>
      <c r="AO658" s="89">
        <f t="shared" si="89"/>
        <v>20.102986287658211</v>
      </c>
      <c r="AP658" s="75">
        <f t="shared" si="85"/>
        <v>222.93832963794921</v>
      </c>
      <c r="AQ658" s="75">
        <f t="shared" si="90"/>
        <v>20.102986287658211</v>
      </c>
    </row>
    <row r="659" spans="5:43" hidden="1">
      <c r="E659" s="30">
        <v>106</v>
      </c>
      <c r="F659" s="30">
        <v>3</v>
      </c>
      <c r="G659" s="91" t="str">
        <f t="shared" si="86"/>
        <v>106-3</v>
      </c>
      <c r="H659" s="2">
        <v>13</v>
      </c>
      <c r="I659" s="2">
        <v>17</v>
      </c>
      <c r="J659" s="92" t="str">
        <f>IF(((VLOOKUP($G659,Depth_Lookup!$A$3:$J$561,9,FALSE))-(I659/100))&gt;=0,"Good","Too Long")</f>
        <v>Good</v>
      </c>
      <c r="K659" s="93">
        <f>(VLOOKUP($G659,Depth_Lookup!$A$3:$J$561,10,FALSE))+(H659/100)</f>
        <v>241.39</v>
      </c>
      <c r="L659" s="93">
        <f>(VLOOKUP($G659,Depth_Lookup!$A$3:$J$561,10,FALSE))+(I659/100)</f>
        <v>241.42999999999998</v>
      </c>
      <c r="M659" s="34" t="s">
        <v>241</v>
      </c>
      <c r="Q659" s="31" t="e">
        <f>VLOOKUP(P659,'75'!$AT$3:$AU$5,2,FALSE)</f>
        <v>#N/A</v>
      </c>
      <c r="R659" s="30">
        <v>0.1</v>
      </c>
      <c r="S659" s="30" t="s">
        <v>158</v>
      </c>
      <c r="T659" s="31">
        <f>VLOOKUP(S659,'75'!$AI$12:$AJ$17,2,FALSE)</f>
        <v>1</v>
      </c>
      <c r="Y659" s="30" t="s">
        <v>1166</v>
      </c>
      <c r="AB659" s="35" t="s">
        <v>1336</v>
      </c>
      <c r="AE659" s="30">
        <v>309</v>
      </c>
      <c r="AF659" s="30">
        <v>47</v>
      </c>
      <c r="AG659" s="30">
        <v>40</v>
      </c>
      <c r="AH659" s="30">
        <v>270</v>
      </c>
      <c r="AI659" s="30">
        <v>34</v>
      </c>
      <c r="AJ659" s="30">
        <v>0</v>
      </c>
      <c r="AK659" s="89">
        <f t="shared" si="83"/>
        <v>128.79398979596607</v>
      </c>
      <c r="AL659" s="89">
        <f t="shared" si="87"/>
        <v>128.79398979596607</v>
      </c>
      <c r="AM659" s="89">
        <f t="shared" si="84"/>
        <v>42.887693084819873</v>
      </c>
      <c r="AN659" s="89">
        <f t="shared" si="88"/>
        <v>218.79398979596607</v>
      </c>
      <c r="AO659" s="89">
        <f t="shared" si="89"/>
        <v>47.112306915180127</v>
      </c>
      <c r="AP659" s="75">
        <f t="shared" si="85"/>
        <v>308.79398979596607</v>
      </c>
      <c r="AQ659" s="75">
        <f t="shared" si="90"/>
        <v>47.112306915180127</v>
      </c>
    </row>
    <row r="660" spans="5:43" hidden="1">
      <c r="E660" s="30">
        <v>106</v>
      </c>
      <c r="F660" s="30">
        <v>3</v>
      </c>
      <c r="G660" s="91" t="str">
        <f t="shared" si="86"/>
        <v>106-3</v>
      </c>
      <c r="H660" s="2">
        <v>66</v>
      </c>
      <c r="I660" s="2">
        <v>69</v>
      </c>
      <c r="J660" s="92" t="str">
        <f>IF(((VLOOKUP($G660,Depth_Lookup!$A$3:$J$561,9,FALSE))-(I660/100))&gt;=0,"Good","Too Long")</f>
        <v>Good</v>
      </c>
      <c r="K660" s="93">
        <f>(VLOOKUP($G660,Depth_Lookup!$A$3:$J$561,10,FALSE))+(H660/100)</f>
        <v>241.92</v>
      </c>
      <c r="L660" s="93">
        <f>(VLOOKUP($G660,Depth_Lookup!$A$3:$J$561,10,FALSE))+(I660/100)</f>
        <v>241.95</v>
      </c>
      <c r="M660" s="34" t="s">
        <v>246</v>
      </c>
      <c r="Q660" s="31" t="e">
        <f>VLOOKUP(P660,'75'!$AT$3:$AU$5,2,FALSE)</f>
        <v>#N/A</v>
      </c>
      <c r="R660" s="30">
        <v>0.1</v>
      </c>
      <c r="S660" s="30" t="s">
        <v>158</v>
      </c>
      <c r="T660" s="31">
        <f>VLOOKUP(S660,'75'!$AI$12:$AJ$17,2,FALSE)</f>
        <v>1</v>
      </c>
      <c r="AB660" s="35" t="s">
        <v>1219</v>
      </c>
      <c r="AG660" s="30">
        <v>22</v>
      </c>
      <c r="AH660" s="30">
        <v>270</v>
      </c>
      <c r="AI660" s="30">
        <v>46</v>
      </c>
      <c r="AJ660" s="30">
        <v>180</v>
      </c>
      <c r="AK660" s="89">
        <f t="shared" si="83"/>
        <v>21.313918810719656</v>
      </c>
      <c r="AL660" s="89">
        <f t="shared" si="87"/>
        <v>21.313918810719656</v>
      </c>
      <c r="AM660" s="89">
        <f t="shared" si="84"/>
        <v>41.975767648705016</v>
      </c>
      <c r="AN660" s="89">
        <f t="shared" si="88"/>
        <v>111.31391881071966</v>
      </c>
      <c r="AO660" s="89">
        <f t="shared" si="89"/>
        <v>48.024232351294984</v>
      </c>
      <c r="AP660" s="75">
        <f t="shared" si="85"/>
        <v>201.31391881071966</v>
      </c>
      <c r="AQ660" s="75">
        <f t="shared" si="90"/>
        <v>48.024232351294984</v>
      </c>
    </row>
    <row r="661" spans="5:43" hidden="1">
      <c r="E661" s="30">
        <v>106</v>
      </c>
      <c r="F661" s="30">
        <v>3</v>
      </c>
      <c r="G661" s="91" t="str">
        <f t="shared" si="86"/>
        <v>106-3</v>
      </c>
      <c r="H661" s="2">
        <v>75</v>
      </c>
      <c r="I661" s="2">
        <v>78</v>
      </c>
      <c r="J661" s="92" t="str">
        <f>IF(((VLOOKUP($G661,Depth_Lookup!$A$3:$J$561,9,FALSE))-(I661/100))&gt;=0,"Good","Too Long")</f>
        <v>Good</v>
      </c>
      <c r="K661" s="93">
        <f>(VLOOKUP($G661,Depth_Lookup!$A$3:$J$561,10,FALSE))+(H661/100)</f>
        <v>242.01</v>
      </c>
      <c r="L661" s="93">
        <f>(VLOOKUP($G661,Depth_Lookup!$A$3:$J$561,10,FALSE))+(I661/100)</f>
        <v>242.04</v>
      </c>
      <c r="M661" s="34" t="s">
        <v>246</v>
      </c>
      <c r="Q661" s="31" t="e">
        <f>VLOOKUP(P661,'75'!$AT$3:$AU$5,2,FALSE)</f>
        <v>#N/A</v>
      </c>
      <c r="R661" s="30">
        <v>0.1</v>
      </c>
      <c r="S661" s="30" t="s">
        <v>158</v>
      </c>
      <c r="T661" s="31">
        <f>VLOOKUP(S661,'75'!$AI$12:$AJ$17,2,FALSE)</f>
        <v>1</v>
      </c>
      <c r="AB661" s="35" t="s">
        <v>1243</v>
      </c>
      <c r="AG661" s="30">
        <v>68</v>
      </c>
      <c r="AH661" s="30">
        <v>90</v>
      </c>
      <c r="AI661" s="30">
        <v>30</v>
      </c>
      <c r="AJ661" s="30">
        <v>180</v>
      </c>
      <c r="AK661" s="89">
        <f t="shared" si="83"/>
        <v>-76.869709811381483</v>
      </c>
      <c r="AL661" s="89">
        <f t="shared" si="87"/>
        <v>283.13029018861852</v>
      </c>
      <c r="AM661" s="89">
        <f t="shared" si="84"/>
        <v>21.477820236474461</v>
      </c>
      <c r="AN661" s="89">
        <f t="shared" si="88"/>
        <v>13.130290188618517</v>
      </c>
      <c r="AO661" s="89">
        <f t="shared" si="89"/>
        <v>68.522179763525543</v>
      </c>
      <c r="AP661" s="75">
        <f t="shared" si="85"/>
        <v>103.13029018861852</v>
      </c>
      <c r="AQ661" s="75">
        <f t="shared" si="90"/>
        <v>68.522179763525543</v>
      </c>
    </row>
    <row r="662" spans="5:43" hidden="1">
      <c r="E662" s="30">
        <v>106</v>
      </c>
      <c r="F662" s="30">
        <v>4</v>
      </c>
      <c r="G662" s="91" t="str">
        <f t="shared" si="86"/>
        <v>106-4</v>
      </c>
      <c r="H662" s="2">
        <v>0</v>
      </c>
      <c r="I662" s="2">
        <v>4</v>
      </c>
      <c r="J662" s="92" t="str">
        <f>IF(((VLOOKUP($G662,Depth_Lookup!$A$3:$J$561,9,FALSE))-(I662/100))&gt;=0,"Good","Too Long")</f>
        <v>Good</v>
      </c>
      <c r="K662" s="93">
        <f>(VLOOKUP($G662,Depth_Lookup!$A$3:$J$561,10,FALSE))+(H662/100)</f>
        <v>242.11</v>
      </c>
      <c r="L662" s="93">
        <f>(VLOOKUP($G662,Depth_Lookup!$A$3:$J$561,10,FALSE))+(I662/100)</f>
        <v>242.15</v>
      </c>
      <c r="M662" s="34" t="s">
        <v>241</v>
      </c>
      <c r="Q662" s="31" t="e">
        <f>VLOOKUP(P662,'75'!$AT$3:$AU$5,2,FALSE)</f>
        <v>#N/A</v>
      </c>
      <c r="R662" s="30">
        <v>0.1</v>
      </c>
      <c r="S662" s="30" t="s">
        <v>158</v>
      </c>
      <c r="T662" s="31">
        <f>VLOOKUP(S662,'75'!$AI$12:$AJ$17,2,FALSE)</f>
        <v>1</v>
      </c>
      <c r="Y662" s="30" t="s">
        <v>1209</v>
      </c>
      <c r="AB662" s="35" t="s">
        <v>1336</v>
      </c>
      <c r="AE662" s="30">
        <v>50</v>
      </c>
      <c r="AF662" s="30">
        <v>20</v>
      </c>
      <c r="AG662" s="30">
        <v>12</v>
      </c>
      <c r="AH662" s="30">
        <v>270</v>
      </c>
      <c r="AI662" s="30">
        <v>45</v>
      </c>
      <c r="AJ662" s="30">
        <v>0</v>
      </c>
      <c r="AK662" s="89">
        <f t="shared" si="83"/>
        <v>168</v>
      </c>
      <c r="AL662" s="89">
        <f t="shared" si="87"/>
        <v>168</v>
      </c>
      <c r="AM662" s="89">
        <f t="shared" si="84"/>
        <v>44.367084982662725</v>
      </c>
      <c r="AN662" s="89">
        <f t="shared" si="88"/>
        <v>258</v>
      </c>
      <c r="AO662" s="89">
        <f t="shared" si="89"/>
        <v>45.632915017337275</v>
      </c>
      <c r="AP662" s="75">
        <f t="shared" si="85"/>
        <v>348</v>
      </c>
      <c r="AQ662" s="75">
        <f t="shared" si="90"/>
        <v>45.632915017337275</v>
      </c>
    </row>
    <row r="663" spans="5:43" hidden="1">
      <c r="E663" s="30">
        <v>106</v>
      </c>
      <c r="F663" s="30">
        <v>4</v>
      </c>
      <c r="G663" s="91" t="str">
        <f t="shared" si="86"/>
        <v>106-4</v>
      </c>
      <c r="H663" s="2">
        <v>18</v>
      </c>
      <c r="I663" s="2">
        <v>21</v>
      </c>
      <c r="J663" s="92" t="str">
        <f>IF(((VLOOKUP($G663,Depth_Lookup!$A$3:$J$561,9,FALSE))-(I663/100))&gt;=0,"Good","Too Long")</f>
        <v>Good</v>
      </c>
      <c r="K663" s="93">
        <f>(VLOOKUP($G663,Depth_Lookup!$A$3:$J$561,10,FALSE))+(H663/100)</f>
        <v>242.29000000000002</v>
      </c>
      <c r="L663" s="93">
        <f>(VLOOKUP($G663,Depth_Lookup!$A$3:$J$561,10,FALSE))+(I663/100)</f>
        <v>242.32000000000002</v>
      </c>
      <c r="M663" s="34" t="s">
        <v>241</v>
      </c>
      <c r="Q663" s="31" t="e">
        <f>VLOOKUP(P663,'75'!$AT$3:$AU$5,2,FALSE)</f>
        <v>#N/A</v>
      </c>
      <c r="R663" s="30">
        <v>0.1</v>
      </c>
      <c r="S663" s="30" t="s">
        <v>158</v>
      </c>
      <c r="T663" s="31">
        <f>VLOOKUP(S663,'75'!$AI$12:$AJ$17,2,FALSE)</f>
        <v>1</v>
      </c>
      <c r="Y663" s="30" t="s">
        <v>1209</v>
      </c>
      <c r="AB663" s="35" t="s">
        <v>1384</v>
      </c>
      <c r="AE663" s="30">
        <v>198</v>
      </c>
      <c r="AF663" s="30">
        <v>61</v>
      </c>
      <c r="AG663" s="30">
        <v>30</v>
      </c>
      <c r="AH663" s="30">
        <v>270</v>
      </c>
      <c r="AI663" s="30">
        <v>60</v>
      </c>
      <c r="AJ663" s="30">
        <v>180</v>
      </c>
      <c r="AK663" s="89">
        <f t="shared" si="83"/>
        <v>18.434948822922024</v>
      </c>
      <c r="AL663" s="89">
        <f t="shared" si="87"/>
        <v>18.434948822922024</v>
      </c>
      <c r="AM663" s="89">
        <f t="shared" si="84"/>
        <v>28.71051480359796</v>
      </c>
      <c r="AN663" s="89">
        <f t="shared" si="88"/>
        <v>108.43494882292202</v>
      </c>
      <c r="AO663" s="89">
        <f t="shared" si="89"/>
        <v>61.28948519640204</v>
      </c>
      <c r="AP663" s="75">
        <f t="shared" si="85"/>
        <v>198.43494882292202</v>
      </c>
      <c r="AQ663" s="75">
        <f t="shared" si="90"/>
        <v>61.28948519640204</v>
      </c>
    </row>
    <row r="664" spans="5:43" hidden="1">
      <c r="E664" s="30">
        <v>106</v>
      </c>
      <c r="F664" s="30">
        <v>4</v>
      </c>
      <c r="G664" s="91" t="str">
        <f t="shared" si="86"/>
        <v>106-4</v>
      </c>
      <c r="H664" s="2">
        <v>29</v>
      </c>
      <c r="I664" s="2">
        <v>30</v>
      </c>
      <c r="J664" s="92" t="str">
        <f>IF(((VLOOKUP($G664,Depth_Lookup!$A$3:$J$561,9,FALSE))-(I664/100))&gt;=0,"Good","Too Long")</f>
        <v>Good</v>
      </c>
      <c r="K664" s="93">
        <f>(VLOOKUP($G664,Depth_Lookup!$A$3:$J$561,10,FALSE))+(H664/100)</f>
        <v>242.4</v>
      </c>
      <c r="L664" s="93">
        <f>(VLOOKUP($G664,Depth_Lookup!$A$3:$J$561,10,FALSE))+(I664/100)</f>
        <v>242.41000000000003</v>
      </c>
      <c r="M664" s="32" t="s">
        <v>246</v>
      </c>
      <c r="Q664" s="31" t="e">
        <f>VLOOKUP(P664,'75'!$AT$3:$AU$5,2,FALSE)</f>
        <v>#N/A</v>
      </c>
      <c r="R664" s="30">
        <v>0.1</v>
      </c>
      <c r="S664" s="30" t="s">
        <v>158</v>
      </c>
      <c r="T664" s="31">
        <f>VLOOKUP(S664,'75'!$AI$12:$AJ$17,2,FALSE)</f>
        <v>1</v>
      </c>
      <c r="AB664" s="35" t="s">
        <v>1219</v>
      </c>
      <c r="AG664" s="30">
        <v>5</v>
      </c>
      <c r="AH664" s="30">
        <v>270</v>
      </c>
      <c r="AI664" s="30">
        <v>12</v>
      </c>
      <c r="AJ664" s="30">
        <v>0</v>
      </c>
      <c r="AK664" s="89">
        <f t="shared" si="83"/>
        <v>157.62784606513912</v>
      </c>
      <c r="AL664" s="89">
        <f t="shared" si="87"/>
        <v>157.62784606513912</v>
      </c>
      <c r="AM664" s="89">
        <f t="shared" si="84"/>
        <v>77.05497976736892</v>
      </c>
      <c r="AN664" s="89">
        <f t="shared" si="88"/>
        <v>247.62784606513912</v>
      </c>
      <c r="AO664" s="89">
        <f t="shared" si="89"/>
        <v>12.94502023263108</v>
      </c>
      <c r="AP664" s="75">
        <f t="shared" si="85"/>
        <v>337.62784606513912</v>
      </c>
      <c r="AQ664" s="75">
        <f t="shared" si="90"/>
        <v>12.94502023263108</v>
      </c>
    </row>
    <row r="665" spans="5:43" hidden="1">
      <c r="E665" s="30">
        <v>106</v>
      </c>
      <c r="F665" s="30">
        <v>4</v>
      </c>
      <c r="G665" s="91" t="str">
        <f t="shared" si="86"/>
        <v>106-4</v>
      </c>
      <c r="H665" s="2">
        <v>41</v>
      </c>
      <c r="I665" s="2">
        <v>49</v>
      </c>
      <c r="J665" s="92" t="str">
        <f>IF(((VLOOKUP($G665,Depth_Lookup!$A$3:$J$561,9,FALSE))-(I665/100))&gt;=0,"Good","Too Long")</f>
        <v>Good</v>
      </c>
      <c r="K665" s="93">
        <f>(VLOOKUP($G665,Depth_Lookup!$A$3:$J$561,10,FALSE))+(H665/100)</f>
        <v>242.52</v>
      </c>
      <c r="L665" s="93">
        <f>(VLOOKUP($G665,Depth_Lookup!$A$3:$J$561,10,FALSE))+(I665/100)</f>
        <v>242.60000000000002</v>
      </c>
      <c r="M665" s="34" t="s">
        <v>241</v>
      </c>
      <c r="Q665" s="31" t="e">
        <f>VLOOKUP(P665,'75'!$AT$3:$AU$5,2,FALSE)</f>
        <v>#N/A</v>
      </c>
      <c r="R665" s="30">
        <v>0.1</v>
      </c>
      <c r="S665" s="30" t="s">
        <v>158</v>
      </c>
      <c r="T665" s="31">
        <f>VLOOKUP(S665,'75'!$AI$12:$AJ$17,2,FALSE)</f>
        <v>1</v>
      </c>
      <c r="Y665" s="30" t="s">
        <v>1166</v>
      </c>
      <c r="AB665" s="35" t="s">
        <v>1336</v>
      </c>
      <c r="AE665" s="30">
        <v>220</v>
      </c>
      <c r="AF665" s="30">
        <v>57</v>
      </c>
      <c r="AG665" s="30">
        <v>45</v>
      </c>
      <c r="AH665" s="30">
        <v>270</v>
      </c>
      <c r="AI665" s="30">
        <v>50</v>
      </c>
      <c r="AJ665" s="30">
        <v>180</v>
      </c>
      <c r="AK665" s="89">
        <f t="shared" si="83"/>
        <v>40</v>
      </c>
      <c r="AL665" s="89">
        <f t="shared" si="87"/>
        <v>40</v>
      </c>
      <c r="AM665" s="89">
        <f t="shared" si="84"/>
        <v>32.732407209612354</v>
      </c>
      <c r="AN665" s="89">
        <f t="shared" si="88"/>
        <v>130</v>
      </c>
      <c r="AO665" s="89">
        <f t="shared" si="89"/>
        <v>57.267592790387646</v>
      </c>
      <c r="AP665" s="75">
        <f t="shared" si="85"/>
        <v>220</v>
      </c>
      <c r="AQ665" s="75">
        <f t="shared" si="90"/>
        <v>57.267592790387646</v>
      </c>
    </row>
    <row r="666" spans="5:43" hidden="1">
      <c r="E666" s="30">
        <v>107</v>
      </c>
      <c r="F666" s="30">
        <v>1</v>
      </c>
      <c r="G666" s="91" t="str">
        <f t="shared" si="86"/>
        <v>107-1</v>
      </c>
      <c r="H666" s="2">
        <v>0</v>
      </c>
      <c r="I666" s="2">
        <v>3</v>
      </c>
      <c r="J666" s="92" t="str">
        <f>IF(((VLOOKUP($G666,Depth_Lookup!$A$3:$J$561,9,FALSE))-(I666/100))&gt;=0,"Good","Too Long")</f>
        <v>Good</v>
      </c>
      <c r="K666" s="93">
        <f>(VLOOKUP($G666,Depth_Lookup!$A$3:$J$561,10,FALSE))+(H666/100)</f>
        <v>242.6</v>
      </c>
      <c r="L666" s="93">
        <f>(VLOOKUP($G666,Depth_Lookup!$A$3:$J$561,10,FALSE))+(I666/100)</f>
        <v>242.63</v>
      </c>
      <c r="M666" s="34" t="s">
        <v>246</v>
      </c>
      <c r="Q666" s="31" t="e">
        <f>VLOOKUP(P666,'75'!$AT$3:$AU$5,2,FALSE)</f>
        <v>#N/A</v>
      </c>
      <c r="R666" s="30">
        <v>0.1</v>
      </c>
      <c r="S666" s="30" t="s">
        <v>158</v>
      </c>
      <c r="T666" s="31">
        <f>VLOOKUP(S666,'75'!$AI$12:$AJ$17,2,FALSE)</f>
        <v>1</v>
      </c>
      <c r="AB666" s="35" t="s">
        <v>1243</v>
      </c>
      <c r="AG666" s="30">
        <v>12</v>
      </c>
      <c r="AH666" s="30">
        <v>270</v>
      </c>
      <c r="AI666" s="30">
        <v>36</v>
      </c>
      <c r="AJ666" s="30">
        <v>180</v>
      </c>
      <c r="AK666" s="89">
        <f t="shared" si="83"/>
        <v>16.307312432672347</v>
      </c>
      <c r="AL666" s="89">
        <f t="shared" si="87"/>
        <v>16.307312432672347</v>
      </c>
      <c r="AM666" s="89">
        <f t="shared" si="84"/>
        <v>52.874390719455199</v>
      </c>
      <c r="AN666" s="89">
        <f t="shared" si="88"/>
        <v>106.30731243267235</v>
      </c>
      <c r="AO666" s="89">
        <f t="shared" si="89"/>
        <v>37.125609280544801</v>
      </c>
      <c r="AP666" s="75">
        <f t="shared" si="85"/>
        <v>196.30731243267235</v>
      </c>
      <c r="AQ666" s="75">
        <f t="shared" si="90"/>
        <v>37.125609280544801</v>
      </c>
    </row>
    <row r="667" spans="5:43" hidden="1">
      <c r="E667" s="30">
        <v>107</v>
      </c>
      <c r="F667" s="30">
        <v>1</v>
      </c>
      <c r="G667" s="91" t="str">
        <f t="shared" si="86"/>
        <v>107-1</v>
      </c>
      <c r="H667" s="2">
        <v>22</v>
      </c>
      <c r="I667" s="2">
        <v>23</v>
      </c>
      <c r="J667" s="92" t="str">
        <f>IF(((VLOOKUP($G667,Depth_Lookup!$A$3:$J$561,9,FALSE))-(I667/100))&gt;=0,"Good","Too Long")</f>
        <v>Good</v>
      </c>
      <c r="K667" s="93">
        <f>(VLOOKUP($G667,Depth_Lookup!$A$3:$J$561,10,FALSE))+(H667/100)</f>
        <v>242.82</v>
      </c>
      <c r="L667" s="93">
        <f>(VLOOKUP($G667,Depth_Lookup!$A$3:$J$561,10,FALSE))+(I667/100)</f>
        <v>242.82999999999998</v>
      </c>
      <c r="M667" s="34" t="s">
        <v>241</v>
      </c>
      <c r="Q667" s="31" t="e">
        <f>VLOOKUP(P667,'75'!$AT$3:$AU$5,2,FALSE)</f>
        <v>#N/A</v>
      </c>
      <c r="R667" s="30">
        <v>0.1</v>
      </c>
      <c r="S667" s="30" t="s">
        <v>158</v>
      </c>
      <c r="T667" s="31">
        <f>VLOOKUP(S667,'75'!$AI$12:$AJ$17,2,FALSE)</f>
        <v>1</v>
      </c>
      <c r="Y667" s="30" t="s">
        <v>1209</v>
      </c>
      <c r="AB667" s="35" t="s">
        <v>1336</v>
      </c>
      <c r="AE667" s="30">
        <v>20</v>
      </c>
      <c r="AF667" s="30">
        <v>5</v>
      </c>
      <c r="AG667" s="30">
        <v>22</v>
      </c>
      <c r="AH667" s="30">
        <v>90</v>
      </c>
      <c r="AI667" s="30">
        <v>10</v>
      </c>
      <c r="AJ667" s="30">
        <v>180</v>
      </c>
      <c r="AK667" s="89">
        <f t="shared" si="83"/>
        <v>-66.422360014896498</v>
      </c>
      <c r="AL667" s="89">
        <f t="shared" si="87"/>
        <v>293.57763998510347</v>
      </c>
      <c r="AM667" s="89">
        <f t="shared" si="84"/>
        <v>66.210822194393387</v>
      </c>
      <c r="AN667" s="89">
        <f t="shared" si="88"/>
        <v>23.577639985103502</v>
      </c>
      <c r="AO667" s="89">
        <f t="shared" si="89"/>
        <v>23.789177805606613</v>
      </c>
      <c r="AP667" s="75">
        <f t="shared" si="85"/>
        <v>113.57763998510347</v>
      </c>
      <c r="AQ667" s="75">
        <f t="shared" si="90"/>
        <v>23.789177805606613</v>
      </c>
    </row>
    <row r="668" spans="5:43" hidden="1">
      <c r="E668" s="30">
        <v>107</v>
      </c>
      <c r="F668" s="30">
        <v>1</v>
      </c>
      <c r="G668" s="91" t="str">
        <f t="shared" si="86"/>
        <v>107-1</v>
      </c>
      <c r="H668" s="2">
        <v>54</v>
      </c>
      <c r="I668" s="2">
        <v>59</v>
      </c>
      <c r="J668" s="92" t="str">
        <f>IF(((VLOOKUP($G668,Depth_Lookup!$A$3:$J$561,9,FALSE))-(I668/100))&gt;=0,"Good","Too Long")</f>
        <v>Good</v>
      </c>
      <c r="K668" s="93">
        <f>(VLOOKUP($G668,Depth_Lookup!$A$3:$J$561,10,FALSE))+(H668/100)</f>
        <v>243.14</v>
      </c>
      <c r="L668" s="93">
        <f>(VLOOKUP($G668,Depth_Lookup!$A$3:$J$561,10,FALSE))+(I668/100)</f>
        <v>243.19</v>
      </c>
      <c r="M668" s="34" t="s">
        <v>246</v>
      </c>
      <c r="Q668" s="31" t="e">
        <f>VLOOKUP(P668,'75'!$AT$3:$AU$5,2,FALSE)</f>
        <v>#N/A</v>
      </c>
      <c r="R668" s="30">
        <v>0.1</v>
      </c>
      <c r="S668" s="30" t="s">
        <v>158</v>
      </c>
      <c r="T668" s="31">
        <f>VLOOKUP(S668,'75'!$AI$12:$AJ$17,2,FALSE)</f>
        <v>1</v>
      </c>
      <c r="AB668" s="35" t="s">
        <v>1214</v>
      </c>
      <c r="AG668" s="30">
        <v>45</v>
      </c>
      <c r="AH668" s="30">
        <v>90</v>
      </c>
      <c r="AI668" s="30">
        <v>40</v>
      </c>
      <c r="AJ668" s="30">
        <v>0</v>
      </c>
      <c r="AK668" s="89">
        <f t="shared" si="83"/>
        <v>-130</v>
      </c>
      <c r="AL668" s="89">
        <f t="shared" si="87"/>
        <v>230</v>
      </c>
      <c r="AM668" s="89">
        <f t="shared" si="84"/>
        <v>37.453719557105146</v>
      </c>
      <c r="AN668" s="89">
        <f t="shared" si="88"/>
        <v>320</v>
      </c>
      <c r="AO668" s="89">
        <f t="shared" si="89"/>
        <v>52.546280442894854</v>
      </c>
      <c r="AP668" s="75">
        <f t="shared" si="85"/>
        <v>50</v>
      </c>
      <c r="AQ668" s="75">
        <f t="shared" si="90"/>
        <v>52.546280442894854</v>
      </c>
    </row>
    <row r="669" spans="5:43" hidden="1">
      <c r="E669" s="30">
        <v>107</v>
      </c>
      <c r="F669" s="30">
        <v>2</v>
      </c>
      <c r="G669" s="91" t="str">
        <f t="shared" si="86"/>
        <v>107-2</v>
      </c>
      <c r="H669" s="2">
        <v>4</v>
      </c>
      <c r="I669" s="2">
        <v>16</v>
      </c>
      <c r="J669" s="92" t="str">
        <f>IF(((VLOOKUP($G669,Depth_Lookup!$A$3:$J$561,9,FALSE))-(I669/100))&gt;=0,"Good","Too Long")</f>
        <v>Good</v>
      </c>
      <c r="K669" s="93">
        <f>(VLOOKUP($G669,Depth_Lookup!$A$3:$J$561,10,FALSE))+(H669/100)</f>
        <v>243.35499999999999</v>
      </c>
      <c r="L669" s="93">
        <f>(VLOOKUP($G669,Depth_Lookup!$A$3:$J$561,10,FALSE))+(I669/100)</f>
        <v>243.47499999999999</v>
      </c>
      <c r="M669" s="34" t="s">
        <v>246</v>
      </c>
      <c r="Q669" s="31" t="e">
        <f>VLOOKUP(P669,'75'!$AT$3:$AU$5,2,FALSE)</f>
        <v>#N/A</v>
      </c>
      <c r="R669" s="30">
        <v>0.1</v>
      </c>
      <c r="S669" s="30" t="s">
        <v>158</v>
      </c>
      <c r="T669" s="31">
        <f>VLOOKUP(S669,'75'!$AI$12:$AJ$17,2,FALSE)</f>
        <v>1</v>
      </c>
      <c r="AB669" s="35" t="s">
        <v>1219</v>
      </c>
      <c r="AG669" s="30">
        <v>60</v>
      </c>
      <c r="AH669" s="30">
        <v>270</v>
      </c>
      <c r="AI669" s="30">
        <v>78</v>
      </c>
      <c r="AJ669" s="30">
        <v>180</v>
      </c>
      <c r="AK669" s="89">
        <f t="shared" si="83"/>
        <v>20.21162632178536</v>
      </c>
      <c r="AL669" s="89">
        <f t="shared" si="87"/>
        <v>20.21162632178536</v>
      </c>
      <c r="AM669" s="89">
        <f t="shared" si="84"/>
        <v>11.280617878901056</v>
      </c>
      <c r="AN669" s="89">
        <f t="shared" si="88"/>
        <v>110.21162632178536</v>
      </c>
      <c r="AO669" s="89">
        <f t="shared" si="89"/>
        <v>78.719382121098946</v>
      </c>
      <c r="AP669" s="75">
        <f t="shared" si="85"/>
        <v>200.21162632178536</v>
      </c>
      <c r="AQ669" s="75">
        <f t="shared" si="90"/>
        <v>78.719382121098946</v>
      </c>
    </row>
    <row r="670" spans="5:43" hidden="1">
      <c r="E670" s="30">
        <v>107</v>
      </c>
      <c r="F670" s="30">
        <v>3</v>
      </c>
      <c r="G670" s="91" t="str">
        <f t="shared" si="86"/>
        <v>107-3</v>
      </c>
      <c r="H670" s="2">
        <v>0</v>
      </c>
      <c r="I670" s="2">
        <v>2</v>
      </c>
      <c r="J670" s="92" t="str">
        <f>IF(((VLOOKUP($G670,Depth_Lookup!$A$3:$J$561,9,FALSE))-(I670/100))&gt;=0,"Good","Too Long")</f>
        <v>Good</v>
      </c>
      <c r="K670" s="93">
        <f>(VLOOKUP($G670,Depth_Lookup!$A$3:$J$561,10,FALSE))+(H670/100)</f>
        <v>243.755</v>
      </c>
      <c r="L670" s="93">
        <f>(VLOOKUP($G670,Depth_Lookup!$A$3:$J$561,10,FALSE))+(I670/100)</f>
        <v>243.77500000000001</v>
      </c>
      <c r="M670" s="34" t="s">
        <v>241</v>
      </c>
      <c r="Q670" s="31" t="e">
        <f>VLOOKUP(P670,'75'!$AT$3:$AU$5,2,FALSE)</f>
        <v>#N/A</v>
      </c>
      <c r="R670" s="30">
        <v>0.1</v>
      </c>
      <c r="S670" s="30" t="s">
        <v>158</v>
      </c>
      <c r="T670" s="31">
        <f>VLOOKUP(S670,'75'!$AI$12:$AJ$17,2,FALSE)</f>
        <v>1</v>
      </c>
      <c r="Y670" s="30" t="s">
        <v>1209</v>
      </c>
      <c r="AB670" s="35" t="s">
        <v>1336</v>
      </c>
      <c r="AE670" s="30">
        <v>245</v>
      </c>
      <c r="AF670" s="30">
        <v>20</v>
      </c>
      <c r="AG670" s="30">
        <v>30</v>
      </c>
      <c r="AH670" s="30">
        <v>270</v>
      </c>
      <c r="AI670" s="30">
        <v>15</v>
      </c>
      <c r="AJ670" s="30">
        <v>0</v>
      </c>
      <c r="AK670" s="89">
        <f t="shared" si="83"/>
        <v>114.89609063898291</v>
      </c>
      <c r="AL670" s="89">
        <f t="shared" si="87"/>
        <v>114.89609063898291</v>
      </c>
      <c r="AM670" s="89">
        <f t="shared" si="84"/>
        <v>57.523315761554748</v>
      </c>
      <c r="AN670" s="89">
        <f t="shared" si="88"/>
        <v>204.89609063898291</v>
      </c>
      <c r="AO670" s="89">
        <f t="shared" si="89"/>
        <v>32.476684238445252</v>
      </c>
      <c r="AP670" s="75">
        <f t="shared" si="85"/>
        <v>294.89609063898291</v>
      </c>
      <c r="AQ670" s="75">
        <f t="shared" si="90"/>
        <v>32.476684238445252</v>
      </c>
    </row>
    <row r="671" spans="5:43" hidden="1">
      <c r="E671" s="30">
        <v>107</v>
      </c>
      <c r="F671" s="30">
        <v>3</v>
      </c>
      <c r="G671" s="91" t="str">
        <f t="shared" si="86"/>
        <v>107-3</v>
      </c>
      <c r="H671" s="2">
        <v>16</v>
      </c>
      <c r="I671" s="2">
        <v>20</v>
      </c>
      <c r="J671" s="92" t="str">
        <f>IF(((VLOOKUP($G671,Depth_Lookup!$A$3:$J$561,9,FALSE))-(I671/100))&gt;=0,"Good","Too Long")</f>
        <v>Good</v>
      </c>
      <c r="K671" s="93">
        <f>(VLOOKUP($G671,Depth_Lookup!$A$3:$J$561,10,FALSE))+(H671/100)</f>
        <v>243.91499999999999</v>
      </c>
      <c r="L671" s="93">
        <f>(VLOOKUP($G671,Depth_Lookup!$A$3:$J$561,10,FALSE))+(I671/100)</f>
        <v>243.95499999999998</v>
      </c>
      <c r="M671" s="34" t="s">
        <v>246</v>
      </c>
      <c r="Q671" s="31" t="e">
        <f>VLOOKUP(P671,'75'!$AT$3:$AU$5,2,FALSE)</f>
        <v>#N/A</v>
      </c>
      <c r="R671" s="30">
        <v>0.1</v>
      </c>
      <c r="S671" s="30" t="s">
        <v>158</v>
      </c>
      <c r="T671" s="31">
        <f>VLOOKUP(S671,'75'!$AI$12:$AJ$17,2,FALSE)</f>
        <v>1</v>
      </c>
      <c r="AB671" s="35" t="s">
        <v>1219</v>
      </c>
      <c r="AG671" s="30">
        <v>35</v>
      </c>
      <c r="AH671" s="30">
        <v>270</v>
      </c>
      <c r="AI671" s="30">
        <v>25</v>
      </c>
      <c r="AJ671" s="30">
        <v>0</v>
      </c>
      <c r="AK671" s="89">
        <f t="shared" si="83"/>
        <v>123.6618827479827</v>
      </c>
      <c r="AL671" s="89">
        <f t="shared" si="87"/>
        <v>123.6618827479827</v>
      </c>
      <c r="AM671" s="89">
        <f t="shared" si="84"/>
        <v>49.927140201670518</v>
      </c>
      <c r="AN671" s="89">
        <f t="shared" si="88"/>
        <v>213.6618827479827</v>
      </c>
      <c r="AO671" s="89">
        <f t="shared" si="89"/>
        <v>40.072859798329482</v>
      </c>
      <c r="AP671" s="75">
        <f t="shared" si="85"/>
        <v>303.6618827479827</v>
      </c>
      <c r="AQ671" s="75">
        <f t="shared" si="90"/>
        <v>40.072859798329482</v>
      </c>
    </row>
    <row r="672" spans="5:43" hidden="1">
      <c r="E672" s="30">
        <v>107</v>
      </c>
      <c r="F672" s="30">
        <v>3</v>
      </c>
      <c r="G672" s="91" t="str">
        <f t="shared" si="86"/>
        <v>107-3</v>
      </c>
      <c r="H672" s="2">
        <v>31</v>
      </c>
      <c r="I672" s="2">
        <v>32</v>
      </c>
      <c r="J672" s="92" t="str">
        <f>IF(((VLOOKUP($G672,Depth_Lookup!$A$3:$J$561,9,FALSE))-(I672/100))&gt;=0,"Good","Too Long")</f>
        <v>Good</v>
      </c>
      <c r="K672" s="93">
        <f>(VLOOKUP($G672,Depth_Lookup!$A$3:$J$561,10,FALSE))+(H672/100)</f>
        <v>244.065</v>
      </c>
      <c r="L672" s="93">
        <f>(VLOOKUP($G672,Depth_Lookup!$A$3:$J$561,10,FALSE))+(I672/100)</f>
        <v>244.07499999999999</v>
      </c>
      <c r="M672" s="34" t="s">
        <v>241</v>
      </c>
      <c r="Q672" s="31" t="e">
        <f>VLOOKUP(P672,'75'!$AT$3:$AU$5,2,FALSE)</f>
        <v>#N/A</v>
      </c>
      <c r="R672" s="30">
        <v>0.1</v>
      </c>
      <c r="S672" s="30" t="s">
        <v>158</v>
      </c>
      <c r="T672" s="31">
        <f>VLOOKUP(S672,'75'!$AI$12:$AJ$17,2,FALSE)</f>
        <v>1</v>
      </c>
      <c r="Y672" s="30" t="s">
        <v>1209</v>
      </c>
      <c r="AB672" s="35" t="s">
        <v>1380</v>
      </c>
      <c r="AE672" s="30">
        <v>172</v>
      </c>
      <c r="AF672" s="30">
        <v>45</v>
      </c>
      <c r="AG672" s="30">
        <v>8</v>
      </c>
      <c r="AH672" s="30">
        <v>90</v>
      </c>
      <c r="AI672" s="30">
        <v>45</v>
      </c>
      <c r="AJ672" s="30">
        <v>180</v>
      </c>
      <c r="AK672" s="89">
        <f t="shared" si="83"/>
        <v>-8</v>
      </c>
      <c r="AL672" s="89">
        <f t="shared" si="87"/>
        <v>352</v>
      </c>
      <c r="AM672" s="89">
        <f t="shared" si="84"/>
        <v>44.719839677665775</v>
      </c>
      <c r="AN672" s="89">
        <f t="shared" si="88"/>
        <v>82</v>
      </c>
      <c r="AO672" s="89">
        <f t="shared" si="89"/>
        <v>45.280160322334225</v>
      </c>
      <c r="AP672" s="75">
        <f t="shared" si="85"/>
        <v>172</v>
      </c>
      <c r="AQ672" s="75">
        <f t="shared" si="90"/>
        <v>45.280160322334225</v>
      </c>
    </row>
    <row r="673" spans="1:43" hidden="1">
      <c r="E673" s="30">
        <v>107</v>
      </c>
      <c r="F673" s="30">
        <v>3</v>
      </c>
      <c r="G673" s="91" t="str">
        <f t="shared" si="86"/>
        <v>107-3</v>
      </c>
      <c r="H673" s="2">
        <v>36</v>
      </c>
      <c r="I673" s="2">
        <v>38</v>
      </c>
      <c r="J673" s="92" t="str">
        <f>IF(((VLOOKUP($G673,Depth_Lookup!$A$3:$J$561,9,FALSE))-(I673/100))&gt;=0,"Good","Too Long")</f>
        <v>Good</v>
      </c>
      <c r="K673" s="93">
        <f>(VLOOKUP($G673,Depth_Lookup!$A$3:$J$561,10,FALSE))+(H673/100)</f>
        <v>244.11500000000001</v>
      </c>
      <c r="L673" s="93">
        <f>(VLOOKUP($G673,Depth_Lookup!$A$3:$J$561,10,FALSE))+(I673/100)</f>
        <v>244.13499999999999</v>
      </c>
      <c r="M673" s="34" t="s">
        <v>246</v>
      </c>
      <c r="Q673" s="31" t="e">
        <f>VLOOKUP(P673,'75'!$AT$3:$AU$5,2,FALSE)</f>
        <v>#N/A</v>
      </c>
      <c r="R673" s="30">
        <v>0.1</v>
      </c>
      <c r="S673" s="30" t="s">
        <v>158</v>
      </c>
      <c r="T673" s="31">
        <f>VLOOKUP(S673,'75'!$AI$12:$AJ$17,2,FALSE)</f>
        <v>1</v>
      </c>
      <c r="AB673" s="35" t="s">
        <v>1276</v>
      </c>
      <c r="AG673" s="30">
        <v>25</v>
      </c>
      <c r="AH673" s="30">
        <v>270</v>
      </c>
      <c r="AI673" s="30">
        <v>16</v>
      </c>
      <c r="AJ673" s="30">
        <v>0</v>
      </c>
      <c r="AK673" s="89">
        <f t="shared" si="83"/>
        <v>121.58850013345005</v>
      </c>
      <c r="AL673" s="89">
        <f t="shared" si="87"/>
        <v>121.58850013345005</v>
      </c>
      <c r="AM673" s="89">
        <f t="shared" si="84"/>
        <v>61.302938815730961</v>
      </c>
      <c r="AN673" s="89">
        <f t="shared" si="88"/>
        <v>211.58850013345005</v>
      </c>
      <c r="AO673" s="89">
        <f t="shared" si="89"/>
        <v>28.697061184269039</v>
      </c>
      <c r="AP673" s="75">
        <f t="shared" si="85"/>
        <v>301.58850013345005</v>
      </c>
      <c r="AQ673" s="75">
        <f t="shared" si="90"/>
        <v>28.697061184269039</v>
      </c>
    </row>
    <row r="674" spans="1:43" hidden="1">
      <c r="E674" s="30">
        <v>107</v>
      </c>
      <c r="F674" s="30">
        <v>3</v>
      </c>
      <c r="G674" s="91" t="str">
        <f t="shared" si="86"/>
        <v>107-3</v>
      </c>
      <c r="H674" s="2">
        <v>43</v>
      </c>
      <c r="I674" s="2">
        <v>44</v>
      </c>
      <c r="J674" s="92" t="str">
        <f>IF(((VLOOKUP($G674,Depth_Lookup!$A$3:$J$561,9,FALSE))-(I674/100))&gt;=0,"Good","Too Long")</f>
        <v>Good</v>
      </c>
      <c r="K674" s="93">
        <f>(VLOOKUP($G674,Depth_Lookup!$A$3:$J$561,10,FALSE))+(H674/100)</f>
        <v>244.185</v>
      </c>
      <c r="L674" s="93">
        <f>(VLOOKUP($G674,Depth_Lookup!$A$3:$J$561,10,FALSE))+(I674/100)</f>
        <v>244.19499999999999</v>
      </c>
      <c r="M674" s="34" t="s">
        <v>246</v>
      </c>
      <c r="Q674" s="31" t="e">
        <f>VLOOKUP(P674,'75'!$AT$3:$AU$5,2,FALSE)</f>
        <v>#N/A</v>
      </c>
      <c r="R674" s="30">
        <v>0.1</v>
      </c>
      <c r="S674" s="30" t="s">
        <v>158</v>
      </c>
      <c r="T674" s="31">
        <f>VLOOKUP(S674,'75'!$AI$12:$AJ$17,2,FALSE)</f>
        <v>1</v>
      </c>
      <c r="AB674" s="35" t="s">
        <v>1214</v>
      </c>
      <c r="AG674" s="30">
        <v>2</v>
      </c>
      <c r="AH674" s="30">
        <v>270</v>
      </c>
      <c r="AI674" s="30">
        <v>5</v>
      </c>
      <c r="AJ674" s="30">
        <v>0</v>
      </c>
      <c r="AK674" s="89">
        <f t="shared" si="83"/>
        <v>158.24077352044242</v>
      </c>
      <c r="AL674" s="89">
        <f t="shared" si="87"/>
        <v>158.24077352044242</v>
      </c>
      <c r="AM674" s="89">
        <f t="shared" si="84"/>
        <v>84.618591521009009</v>
      </c>
      <c r="AN674" s="89">
        <f t="shared" si="88"/>
        <v>248.24077352044242</v>
      </c>
      <c r="AO674" s="89">
        <f t="shared" si="89"/>
        <v>5.3814084789909913</v>
      </c>
      <c r="AP674" s="75">
        <f t="shared" si="85"/>
        <v>338.24077352044242</v>
      </c>
      <c r="AQ674" s="75">
        <f t="shared" si="90"/>
        <v>5.3814084789909913</v>
      </c>
    </row>
    <row r="675" spans="1:43" hidden="1">
      <c r="E675" s="30">
        <v>107</v>
      </c>
      <c r="F675" s="30">
        <v>3</v>
      </c>
      <c r="G675" s="91" t="str">
        <f t="shared" si="86"/>
        <v>107-3</v>
      </c>
      <c r="H675" s="2">
        <v>46</v>
      </c>
      <c r="I675" s="2">
        <v>54</v>
      </c>
      <c r="J675" s="92" t="str">
        <f>IF(((VLOOKUP($G675,Depth_Lookup!$A$3:$J$561,9,FALSE))-(I675/100))&gt;=0,"Good","Too Long")</f>
        <v>Good</v>
      </c>
      <c r="K675" s="93">
        <f>(VLOOKUP($G675,Depth_Lookup!$A$3:$J$561,10,FALSE))+(H675/100)</f>
        <v>244.215</v>
      </c>
      <c r="L675" s="93">
        <f>(VLOOKUP($G675,Depth_Lookup!$A$3:$J$561,10,FALSE))+(I675/100)</f>
        <v>244.29499999999999</v>
      </c>
      <c r="M675" s="34" t="s">
        <v>246</v>
      </c>
      <c r="Q675" s="31" t="e">
        <f>VLOOKUP(P675,'75'!$AT$3:$AU$5,2,FALSE)</f>
        <v>#N/A</v>
      </c>
      <c r="R675" s="30">
        <v>0.1</v>
      </c>
      <c r="S675" s="30" t="s">
        <v>158</v>
      </c>
      <c r="T675" s="31">
        <f>VLOOKUP(S675,'75'!$AI$12:$AJ$17,2,FALSE)</f>
        <v>1</v>
      </c>
      <c r="AB675" s="35" t="s">
        <v>1213</v>
      </c>
      <c r="AG675" s="30">
        <v>60</v>
      </c>
      <c r="AH675" s="30">
        <v>90</v>
      </c>
      <c r="AI675" s="30">
        <v>66</v>
      </c>
      <c r="AJ675" s="30">
        <v>180</v>
      </c>
      <c r="AK675" s="89">
        <f t="shared" si="83"/>
        <v>-37.637925783099092</v>
      </c>
      <c r="AL675" s="89">
        <f t="shared" si="87"/>
        <v>322.36207421690091</v>
      </c>
      <c r="AM675" s="89">
        <f t="shared" si="84"/>
        <v>19.421130821862675</v>
      </c>
      <c r="AN675" s="89">
        <f t="shared" si="88"/>
        <v>52.362074216900908</v>
      </c>
      <c r="AO675" s="89">
        <f t="shared" si="89"/>
        <v>70.578869178137325</v>
      </c>
      <c r="AP675" s="75">
        <f t="shared" si="85"/>
        <v>142.36207421690091</v>
      </c>
      <c r="AQ675" s="75">
        <f t="shared" si="90"/>
        <v>70.578869178137325</v>
      </c>
    </row>
    <row r="676" spans="1:43" hidden="1">
      <c r="E676" s="30">
        <v>107</v>
      </c>
      <c r="F676" s="30">
        <v>3</v>
      </c>
      <c r="G676" s="91" t="str">
        <f t="shared" si="86"/>
        <v>107-3</v>
      </c>
      <c r="H676" s="2">
        <v>85</v>
      </c>
      <c r="I676" s="2">
        <v>86</v>
      </c>
      <c r="J676" s="92" t="str">
        <f>IF(((VLOOKUP($G676,Depth_Lookup!$A$3:$J$561,9,FALSE))-(I676/100))&gt;=0,"Good","Too Long")</f>
        <v>Good</v>
      </c>
      <c r="K676" s="93">
        <f>(VLOOKUP($G676,Depth_Lookup!$A$3:$J$561,10,FALSE))+(H676/100)</f>
        <v>244.60499999999999</v>
      </c>
      <c r="L676" s="93">
        <f>(VLOOKUP($G676,Depth_Lookup!$A$3:$J$561,10,FALSE))+(I676/100)</f>
        <v>244.61500000000001</v>
      </c>
      <c r="M676" s="34" t="s">
        <v>241</v>
      </c>
      <c r="Q676" s="31" t="e">
        <f>VLOOKUP(P676,'75'!$AT$3:$AU$5,2,FALSE)</f>
        <v>#N/A</v>
      </c>
      <c r="R676" s="30">
        <v>0.1</v>
      </c>
      <c r="S676" s="30" t="s">
        <v>158</v>
      </c>
      <c r="T676" s="31">
        <f>VLOOKUP(S676,'75'!$AI$12:$AJ$17,2,FALSE)</f>
        <v>1</v>
      </c>
      <c r="Y676" s="30" t="s">
        <v>1209</v>
      </c>
      <c r="AB676" s="35" t="s">
        <v>1336</v>
      </c>
      <c r="AE676" s="30">
        <v>45</v>
      </c>
      <c r="AF676" s="30">
        <v>45</v>
      </c>
      <c r="AG676" s="30">
        <v>35</v>
      </c>
      <c r="AH676" s="30">
        <v>90</v>
      </c>
      <c r="AI676" s="30">
        <v>35</v>
      </c>
      <c r="AJ676" s="30">
        <v>0</v>
      </c>
      <c r="AK676" s="89">
        <f t="shared" si="83"/>
        <v>-135</v>
      </c>
      <c r="AL676" s="89">
        <f t="shared" si="87"/>
        <v>225</v>
      </c>
      <c r="AM676" s="89">
        <f t="shared" si="84"/>
        <v>45.280885607561046</v>
      </c>
      <c r="AN676" s="89">
        <f t="shared" si="88"/>
        <v>315</v>
      </c>
      <c r="AO676" s="89">
        <f t="shared" si="89"/>
        <v>44.719114392438954</v>
      </c>
      <c r="AP676" s="75">
        <f t="shared" si="85"/>
        <v>45</v>
      </c>
      <c r="AQ676" s="75">
        <f t="shared" si="90"/>
        <v>44.719114392438954</v>
      </c>
    </row>
    <row r="677" spans="1:43">
      <c r="E677" s="30">
        <v>107</v>
      </c>
      <c r="F677" s="30">
        <v>4</v>
      </c>
      <c r="G677" s="91" t="str">
        <f t="shared" si="86"/>
        <v>107-4</v>
      </c>
      <c r="H677" s="2">
        <v>4</v>
      </c>
      <c r="I677" s="2">
        <v>78</v>
      </c>
      <c r="J677" s="92" t="str">
        <f>IF(((VLOOKUP($G677,Depth_Lookup!$A$3:$J$561,9,FALSE))-(I677/100))&gt;=0,"Good","Too Long")</f>
        <v>Good</v>
      </c>
      <c r="K677" s="93">
        <f>(VLOOKUP($G677,Depth_Lookup!$A$3:$J$561,10,FALSE))+(H677/100)</f>
        <v>244.67999999999998</v>
      </c>
      <c r="L677" s="93">
        <f>(VLOOKUP($G677,Depth_Lookup!$A$3:$J$561,10,FALSE))+(I677/100)</f>
        <v>245.42</v>
      </c>
      <c r="M677" s="34" t="s">
        <v>242</v>
      </c>
      <c r="O677" s="30" t="s">
        <v>153</v>
      </c>
      <c r="P677" s="30" t="s">
        <v>203</v>
      </c>
      <c r="Q677" s="31">
        <f>VLOOKUP(P677,'75'!$AT$3:$AU$5,2,FALSE)</f>
        <v>2</v>
      </c>
      <c r="R677" s="30">
        <v>74</v>
      </c>
      <c r="S677" s="30" t="s">
        <v>258</v>
      </c>
      <c r="T677" s="31">
        <f>VLOOKUP(S677,'75'!$AI$12:$AJ$17,2,FALSE)</f>
        <v>3</v>
      </c>
      <c r="Y677" s="30" t="s">
        <v>1209</v>
      </c>
      <c r="AB677" s="35" t="s">
        <v>1385</v>
      </c>
      <c r="AE677" s="30">
        <v>86</v>
      </c>
      <c r="AF677" s="30">
        <v>50</v>
      </c>
      <c r="AG677" s="30">
        <v>50</v>
      </c>
      <c r="AH677" s="30">
        <v>90</v>
      </c>
      <c r="AI677" s="30">
        <v>5</v>
      </c>
      <c r="AJ677" s="30">
        <v>0</v>
      </c>
      <c r="AK677" s="89">
        <f t="shared" si="83"/>
        <v>-94.198649126477335</v>
      </c>
      <c r="AL677" s="89">
        <f t="shared" si="87"/>
        <v>265.80135087352267</v>
      </c>
      <c r="AM677" s="89">
        <f t="shared" si="84"/>
        <v>39.924198946759468</v>
      </c>
      <c r="AN677" s="89">
        <f t="shared" si="88"/>
        <v>355.80135087352267</v>
      </c>
      <c r="AO677" s="89">
        <f t="shared" si="89"/>
        <v>50.075801053240532</v>
      </c>
      <c r="AP677" s="75">
        <f t="shared" si="85"/>
        <v>85.801350873522665</v>
      </c>
      <c r="AQ677" s="75">
        <f t="shared" si="90"/>
        <v>50.075801053240532</v>
      </c>
    </row>
    <row r="678" spans="1:43">
      <c r="E678" s="30">
        <v>107</v>
      </c>
      <c r="F678" s="30">
        <v>4</v>
      </c>
      <c r="G678" s="91" t="str">
        <f t="shared" si="86"/>
        <v>107-4</v>
      </c>
      <c r="H678" s="2">
        <v>68</v>
      </c>
      <c r="I678" s="2">
        <v>76</v>
      </c>
      <c r="J678" s="92" t="str">
        <f>IF(((VLOOKUP($G678,Depth_Lookup!$A$3:$J$561,9,FALSE))-(I678/100))&gt;=0,"Good","Too Long")</f>
        <v>Good</v>
      </c>
      <c r="K678" s="93">
        <f>(VLOOKUP($G678,Depth_Lookup!$A$3:$J$561,10,FALSE))+(H678/100)</f>
        <v>245.32</v>
      </c>
      <c r="L678" s="93">
        <f>(VLOOKUP($G678,Depth_Lookup!$A$3:$J$561,10,FALSE))+(I678/100)</f>
        <v>245.39999999999998</v>
      </c>
      <c r="M678" s="34" t="s">
        <v>242</v>
      </c>
      <c r="Q678" s="31" t="e">
        <f>VLOOKUP(P678,'75'!$AT$3:$AU$5,2,FALSE)</f>
        <v>#N/A</v>
      </c>
      <c r="T678" s="31" t="e">
        <f>VLOOKUP(S678,'75'!$AI$12:$AJ$17,2,FALSE)</f>
        <v>#N/A</v>
      </c>
      <c r="AB678" s="35" t="s">
        <v>1386</v>
      </c>
      <c r="AE678" s="30">
        <v>66</v>
      </c>
      <c r="AF678" s="30">
        <v>53</v>
      </c>
      <c r="AG678" s="30">
        <v>50</v>
      </c>
      <c r="AH678" s="30">
        <v>90</v>
      </c>
      <c r="AI678" s="30">
        <v>28</v>
      </c>
      <c r="AJ678" s="30">
        <v>0</v>
      </c>
      <c r="AK678" s="89">
        <f t="shared" si="83"/>
        <v>-114.04438295658569</v>
      </c>
      <c r="AL678" s="89">
        <f t="shared" si="87"/>
        <v>245.95561704341429</v>
      </c>
      <c r="AM678" s="89">
        <f t="shared" si="84"/>
        <v>37.462622839085469</v>
      </c>
      <c r="AN678" s="89">
        <f t="shared" si="88"/>
        <v>335.95561704341429</v>
      </c>
      <c r="AO678" s="89">
        <f t="shared" si="89"/>
        <v>52.537377160914531</v>
      </c>
      <c r="AP678" s="75">
        <f t="shared" si="85"/>
        <v>65.955617043414293</v>
      </c>
      <c r="AQ678" s="75">
        <f t="shared" si="90"/>
        <v>52.537377160914531</v>
      </c>
    </row>
    <row r="679" spans="1:43" hidden="1">
      <c r="E679" s="30">
        <v>108</v>
      </c>
      <c r="F679" s="30">
        <v>1</v>
      </c>
      <c r="G679" s="91" t="str">
        <f t="shared" si="86"/>
        <v>108-1</v>
      </c>
      <c r="H679" s="2">
        <v>30</v>
      </c>
      <c r="I679" s="2">
        <v>34</v>
      </c>
      <c r="J679" s="92" t="str">
        <f>IF(((VLOOKUP($G679,Depth_Lookup!$A$3:$J$561,9,FALSE))-(I679/100))&gt;=0,"Good","Too Long")</f>
        <v>Good</v>
      </c>
      <c r="K679" s="93">
        <f>(VLOOKUP($G679,Depth_Lookup!$A$3:$J$561,10,FALSE))+(H679/100)</f>
        <v>245.9</v>
      </c>
      <c r="L679" s="93">
        <f>(VLOOKUP($G679,Depth_Lookup!$A$3:$J$561,10,FALSE))+(I679/100)</f>
        <v>245.94</v>
      </c>
      <c r="M679" s="34" t="s">
        <v>246</v>
      </c>
      <c r="Q679" s="31" t="e">
        <f>VLOOKUP(P679,'75'!$AT$3:$AU$5,2,FALSE)</f>
        <v>#N/A</v>
      </c>
      <c r="R679" s="30">
        <v>0.1</v>
      </c>
      <c r="S679" s="30" t="s">
        <v>158</v>
      </c>
      <c r="T679" s="31">
        <f>VLOOKUP(S679,'75'!$AI$12:$AJ$17,2,FALSE)</f>
        <v>1</v>
      </c>
      <c r="AB679" s="35" t="s">
        <v>1219</v>
      </c>
      <c r="AG679" s="30">
        <v>28</v>
      </c>
      <c r="AH679" s="30">
        <v>90</v>
      </c>
      <c r="AI679" s="30">
        <v>3</v>
      </c>
      <c r="AJ679" s="30">
        <v>0</v>
      </c>
      <c r="AK679" s="89">
        <f t="shared" si="83"/>
        <v>-95.629159069024368</v>
      </c>
      <c r="AL679" s="89">
        <f t="shared" si="87"/>
        <v>264.37084093097565</v>
      </c>
      <c r="AM679" s="89">
        <f t="shared" si="84"/>
        <v>61.885035302981244</v>
      </c>
      <c r="AN679" s="89">
        <f t="shared" si="88"/>
        <v>354.37084093097565</v>
      </c>
      <c r="AO679" s="89">
        <f t="shared" si="89"/>
        <v>28.114964697018756</v>
      </c>
      <c r="AP679" s="75">
        <f t="shared" si="85"/>
        <v>84.370840930975646</v>
      </c>
      <c r="AQ679" s="75">
        <f t="shared" si="90"/>
        <v>28.114964697018756</v>
      </c>
    </row>
    <row r="680" spans="1:43" hidden="1">
      <c r="E680" s="30">
        <v>108</v>
      </c>
      <c r="F680" s="30">
        <v>1</v>
      </c>
      <c r="G680" s="91" t="str">
        <f t="shared" si="86"/>
        <v>108-1</v>
      </c>
      <c r="H680" s="2">
        <v>49</v>
      </c>
      <c r="I680" s="2">
        <v>88</v>
      </c>
      <c r="J680" s="92" t="str">
        <f>IF(((VLOOKUP($G680,Depth_Lookup!$A$3:$J$561,9,FALSE))-(I680/100))&gt;=0,"Good","Too Long")</f>
        <v>Good</v>
      </c>
      <c r="K680" s="93">
        <f>(VLOOKUP($G680,Depth_Lookup!$A$3:$J$561,10,FALSE))+(H680/100)</f>
        <v>246.09</v>
      </c>
      <c r="L680" s="93">
        <f>(VLOOKUP($G680,Depth_Lookup!$A$3:$J$561,10,FALSE))+(I680/100)</f>
        <v>246.48</v>
      </c>
      <c r="M680" s="34" t="s">
        <v>242</v>
      </c>
      <c r="Q680" s="31" t="e">
        <f>VLOOKUP(P680,'75'!$AT$3:$AU$5,2,FALSE)</f>
        <v>#N/A</v>
      </c>
      <c r="R680" s="30">
        <v>39</v>
      </c>
      <c r="S680" s="30" t="s">
        <v>159</v>
      </c>
      <c r="T680" s="31">
        <f>VLOOKUP(S680,'75'!$AI$12:$AJ$17,2,FALSE)</f>
        <v>2</v>
      </c>
      <c r="AB680" s="35" t="s">
        <v>1387</v>
      </c>
      <c r="AG680" s="30">
        <v>40</v>
      </c>
      <c r="AH680" s="30">
        <v>90</v>
      </c>
      <c r="AI680" s="30">
        <v>1</v>
      </c>
      <c r="AJ680" s="30">
        <v>0</v>
      </c>
      <c r="AK680" s="89">
        <f t="shared" si="83"/>
        <v>-91.191702742077226</v>
      </c>
      <c r="AL680" s="89">
        <f t="shared" si="87"/>
        <v>268.80829725792279</v>
      </c>
      <c r="AM680" s="89">
        <f t="shared" si="84"/>
        <v>49.993896988596838</v>
      </c>
      <c r="AN680" s="89">
        <f t="shared" si="88"/>
        <v>358.80829725792279</v>
      </c>
      <c r="AO680" s="89">
        <f t="shared" si="89"/>
        <v>40.006103011403162</v>
      </c>
      <c r="AP680" s="75">
        <f t="shared" si="85"/>
        <v>88.808297257922789</v>
      </c>
      <c r="AQ680" s="75">
        <f t="shared" si="90"/>
        <v>40.006103011403162</v>
      </c>
    </row>
    <row r="681" spans="1:43" hidden="1">
      <c r="E681" s="30">
        <v>108</v>
      </c>
      <c r="F681" s="30">
        <v>2</v>
      </c>
      <c r="G681" s="91" t="str">
        <f t="shared" si="86"/>
        <v>108-2</v>
      </c>
      <c r="H681" s="2">
        <v>0</v>
      </c>
      <c r="I681" s="2">
        <v>56</v>
      </c>
      <c r="J681" s="92" t="str">
        <f>IF(((VLOOKUP($G681,Depth_Lookup!$A$3:$J$561,9,FALSE))-(I681/100))&gt;=0,"Good","Too Long")</f>
        <v>Good</v>
      </c>
      <c r="K681" s="93">
        <f>(VLOOKUP($G681,Depth_Lookup!$A$3:$J$561,10,FALSE))+(H681/100)</f>
        <v>246.5</v>
      </c>
      <c r="L681" s="93">
        <f>(VLOOKUP($G681,Depth_Lookup!$A$3:$J$561,10,FALSE))+(I681/100)</f>
        <v>247.06</v>
      </c>
      <c r="M681" s="34" t="s">
        <v>242</v>
      </c>
      <c r="O681" s="30" t="s">
        <v>152</v>
      </c>
      <c r="P681" s="30" t="s">
        <v>202</v>
      </c>
      <c r="Q681" s="31">
        <f>VLOOKUP(P681,'75'!$AT$3:$AU$5,2,FALSE)</f>
        <v>1</v>
      </c>
      <c r="R681" s="30">
        <v>0.5</v>
      </c>
      <c r="S681" s="30" t="s">
        <v>158</v>
      </c>
      <c r="T681" s="31">
        <f>VLOOKUP(S681,'75'!$AI$12:$AJ$17,2,FALSE)</f>
        <v>1</v>
      </c>
      <c r="AB681" s="35" t="s">
        <v>1388</v>
      </c>
      <c r="AG681" s="30">
        <v>72</v>
      </c>
      <c r="AH681" s="30">
        <v>90</v>
      </c>
      <c r="AI681" s="30">
        <v>0.01</v>
      </c>
      <c r="AJ681" s="30">
        <v>10</v>
      </c>
      <c r="AK681" s="89">
        <f t="shared" si="83"/>
        <v>-80.003199865899234</v>
      </c>
      <c r="AL681" s="89">
        <f t="shared" si="87"/>
        <v>279.99680013410079</v>
      </c>
      <c r="AM681" s="89">
        <f t="shared" si="84"/>
        <v>17.743974473886528</v>
      </c>
      <c r="AN681" s="89">
        <f t="shared" si="88"/>
        <v>9.9968001341007664</v>
      </c>
      <c r="AO681" s="89">
        <f t="shared" si="89"/>
        <v>72.256025526113476</v>
      </c>
      <c r="AP681" s="75">
        <f t="shared" si="85"/>
        <v>99.996800134100795</v>
      </c>
      <c r="AQ681" s="75">
        <f t="shared" si="90"/>
        <v>72.256025526113476</v>
      </c>
    </row>
    <row r="682" spans="1:43" hidden="1">
      <c r="E682" s="30">
        <v>108</v>
      </c>
      <c r="F682" s="30">
        <v>2</v>
      </c>
      <c r="G682" s="91" t="str">
        <f t="shared" si="86"/>
        <v>108-2</v>
      </c>
      <c r="H682" s="2">
        <v>56</v>
      </c>
      <c r="I682" s="2">
        <v>95</v>
      </c>
      <c r="J682" s="92" t="str">
        <f>IF(((VLOOKUP($G682,Depth_Lookup!$A$3:$J$561,9,FALSE))-(I682/100))&gt;=0,"Good","Too Long")</f>
        <v>Good</v>
      </c>
      <c r="K682" s="93">
        <f>(VLOOKUP($G682,Depth_Lookup!$A$3:$J$561,10,FALSE))+(H682/100)</f>
        <v>247.06</v>
      </c>
      <c r="L682" s="93">
        <f>(VLOOKUP($G682,Depth_Lookup!$A$3:$J$561,10,FALSE))+(I682/100)</f>
        <v>247.45</v>
      </c>
      <c r="M682" s="34" t="s">
        <v>246</v>
      </c>
      <c r="Q682" s="31" t="e">
        <f>VLOOKUP(P682,'75'!$AT$3:$AU$5,2,FALSE)</f>
        <v>#N/A</v>
      </c>
      <c r="R682" s="30">
        <v>0.1</v>
      </c>
      <c r="S682" s="30" t="s">
        <v>158</v>
      </c>
      <c r="T682" s="31">
        <f>VLOOKUP(S682,'75'!$AI$12:$AJ$17,2,FALSE)</f>
        <v>1</v>
      </c>
      <c r="AK682" s="89" t="e">
        <f t="shared" ref="AK682:AK745" si="91">+(IF($AH682&lt;$AJ682,((MIN($AJ682,$AH682)+(DEGREES(ATAN((TAN(RADIANS($AI682))/((TAN(RADIANS($AG682))*SIN(RADIANS(ABS($AH682-$AJ682))))))-(COS(RADIANS(ABS($AH682-$AJ682)))/SIN(RADIANS(ABS($AH682-$AJ682)))))))-180)),((MAX($AJ682,$AH682)-(DEGREES(ATAN((TAN(RADIANS($AI682))/((TAN(RADIANS($AG682))*SIN(RADIANS(ABS($AH682-$AJ682))))))-(COS(RADIANS(ABS($AH682-$AJ682)))/SIN(RADIANS(ABS($AH682-$AJ682)))))))-180))))</f>
        <v>#DIV/0!</v>
      </c>
      <c r="AL682" s="89" t="e">
        <f t="shared" si="87"/>
        <v>#DIV/0!</v>
      </c>
      <c r="AM682" s="89" t="e">
        <f t="shared" ref="AM682:AM745" si="92">+ABS(DEGREES(ATAN((COS(RADIANS(ABS($AK682+180-(IF($AH682&gt;$AJ682,MAX($AI682,$AH682),MIN($AH682,$AJ682))))))/(TAN(RADIANS($AG682)))))))</f>
        <v>#DIV/0!</v>
      </c>
      <c r="AN682" s="89" t="e">
        <f t="shared" si="88"/>
        <v>#DIV/0!</v>
      </c>
      <c r="AO682" s="89" t="e">
        <f t="shared" si="89"/>
        <v>#DIV/0!</v>
      </c>
      <c r="AP682" s="75" t="e">
        <f t="shared" ref="AP682:AP745" si="93">IF(($AL682&lt;180),$AL682+180,$AL682-180)</f>
        <v>#DIV/0!</v>
      </c>
      <c r="AQ682" s="75" t="e">
        <f t="shared" si="90"/>
        <v>#DIV/0!</v>
      </c>
    </row>
    <row r="683" spans="1:43" hidden="1">
      <c r="E683" s="30">
        <v>108</v>
      </c>
      <c r="F683" s="30">
        <v>3</v>
      </c>
      <c r="G683" s="91" t="str">
        <f t="shared" si="86"/>
        <v>108-3</v>
      </c>
      <c r="H683" s="2">
        <v>0</v>
      </c>
      <c r="I683" s="2">
        <v>20</v>
      </c>
      <c r="J683" s="92" t="str">
        <f>IF(((VLOOKUP($G683,Depth_Lookup!$A$3:$J$561,9,FALSE))-(I683/100))&gt;=0,"Good","Too Long")</f>
        <v>Good</v>
      </c>
      <c r="K683" s="93">
        <f>(VLOOKUP($G683,Depth_Lookup!$A$3:$J$561,10,FALSE))+(H683/100)</f>
        <v>247.48</v>
      </c>
      <c r="L683" s="93">
        <f>(VLOOKUP($G683,Depth_Lookup!$A$3:$J$561,10,FALSE))+(I683/100)</f>
        <v>247.67999999999998</v>
      </c>
      <c r="M683" s="34" t="s">
        <v>242</v>
      </c>
      <c r="O683" s="30" t="s">
        <v>152</v>
      </c>
      <c r="P683" s="30" t="s">
        <v>202</v>
      </c>
      <c r="Q683" s="31">
        <f>VLOOKUP(P683,'75'!$AT$3:$AU$5,2,FALSE)</f>
        <v>1</v>
      </c>
      <c r="R683" s="30">
        <v>0.2</v>
      </c>
      <c r="S683" s="30" t="s">
        <v>158</v>
      </c>
      <c r="T683" s="31">
        <f>VLOOKUP(S683,'75'!$AI$12:$AJ$17,2,FALSE)</f>
        <v>1</v>
      </c>
      <c r="Y683" s="30" t="s">
        <v>1166</v>
      </c>
      <c r="AB683" s="35" t="s">
        <v>1389</v>
      </c>
      <c r="AE683" s="30">
        <v>253</v>
      </c>
      <c r="AF683" s="30">
        <v>51</v>
      </c>
      <c r="AG683" s="30">
        <v>50</v>
      </c>
      <c r="AH683" s="30">
        <v>270</v>
      </c>
      <c r="AI683" s="30">
        <v>20</v>
      </c>
      <c r="AJ683" s="30">
        <v>180</v>
      </c>
      <c r="AK683" s="89">
        <f t="shared" si="91"/>
        <v>73.016946654031358</v>
      </c>
      <c r="AL683" s="89">
        <f t="shared" si="87"/>
        <v>73.016946654031358</v>
      </c>
      <c r="AM683" s="89">
        <f t="shared" si="92"/>
        <v>38.747304142622362</v>
      </c>
      <c r="AN683" s="89">
        <f t="shared" si="88"/>
        <v>163.01694665403136</v>
      </c>
      <c r="AO683" s="89">
        <f t="shared" si="89"/>
        <v>51.252695857377638</v>
      </c>
      <c r="AP683" s="75">
        <f t="shared" si="93"/>
        <v>253.01694665403136</v>
      </c>
      <c r="AQ683" s="75">
        <f t="shared" si="90"/>
        <v>51.252695857377638</v>
      </c>
    </row>
    <row r="684" spans="1:43" hidden="1">
      <c r="E684" s="30">
        <v>108</v>
      </c>
      <c r="F684" s="30">
        <v>3</v>
      </c>
      <c r="G684" s="91" t="str">
        <f t="shared" si="86"/>
        <v>108-3</v>
      </c>
      <c r="H684" s="2">
        <v>20</v>
      </c>
      <c r="I684" s="2">
        <v>75</v>
      </c>
      <c r="J684" s="92" t="str">
        <f>IF(((VLOOKUP($G684,Depth_Lookup!$A$3:$J$561,9,FALSE))-(I684/100))&gt;=0,"Good","Too Long")</f>
        <v>Good</v>
      </c>
      <c r="K684" s="93">
        <f>(VLOOKUP($G684,Depth_Lookup!$A$3:$J$561,10,FALSE))+(H684/100)</f>
        <v>247.67999999999998</v>
      </c>
      <c r="L684" s="93">
        <f>(VLOOKUP($G684,Depth_Lookup!$A$3:$J$561,10,FALSE))+(I684/100)</f>
        <v>248.23</v>
      </c>
      <c r="M684" s="34" t="s">
        <v>242</v>
      </c>
      <c r="O684" s="30" t="s">
        <v>152</v>
      </c>
      <c r="P684" s="30" t="s">
        <v>202</v>
      </c>
      <c r="Q684" s="31">
        <f>VLOOKUP(P684,'75'!$AT$3:$AU$5,2,FALSE)</f>
        <v>1</v>
      </c>
      <c r="R684" s="30">
        <v>55</v>
      </c>
      <c r="S684" s="30" t="s">
        <v>159</v>
      </c>
      <c r="T684" s="31">
        <f>VLOOKUP(S684,'75'!$AI$12:$AJ$17,2,FALSE)</f>
        <v>2</v>
      </c>
      <c r="AB684" s="35" t="s">
        <v>1390</v>
      </c>
      <c r="AK684" s="89" t="e">
        <f t="shared" si="91"/>
        <v>#DIV/0!</v>
      </c>
      <c r="AL684" s="89" t="e">
        <f t="shared" si="87"/>
        <v>#DIV/0!</v>
      </c>
      <c r="AM684" s="89" t="e">
        <f t="shared" si="92"/>
        <v>#DIV/0!</v>
      </c>
      <c r="AN684" s="89" t="e">
        <f t="shared" si="88"/>
        <v>#DIV/0!</v>
      </c>
      <c r="AO684" s="89" t="e">
        <f t="shared" si="89"/>
        <v>#DIV/0!</v>
      </c>
      <c r="AP684" s="75" t="e">
        <f t="shared" si="93"/>
        <v>#DIV/0!</v>
      </c>
      <c r="AQ684" s="75" t="e">
        <f t="shared" si="90"/>
        <v>#DIV/0!</v>
      </c>
    </row>
    <row r="685" spans="1:43" s="81" customFormat="1" hidden="1">
      <c r="A685" s="74"/>
      <c r="C685" s="73"/>
      <c r="E685" s="89">
        <v>109</v>
      </c>
      <c r="F685" s="89">
        <v>1</v>
      </c>
      <c r="G685" s="91" t="str">
        <f t="shared" si="86"/>
        <v>109-1</v>
      </c>
      <c r="H685" s="88">
        <v>0</v>
      </c>
      <c r="I685" s="88">
        <v>33</v>
      </c>
      <c r="J685" s="92" t="str">
        <f>IF(((VLOOKUP($G685,Depth_Lookup!$A$3:$J$561,9,FALSE))-(I685/100))&gt;=0,"Good","Too Long")</f>
        <v>Good</v>
      </c>
      <c r="K685" s="93">
        <f>(VLOOKUP($G685,Depth_Lookup!$A$3:$J$561,10,FALSE))+(H685/100)</f>
        <v>247.8</v>
      </c>
      <c r="L685" s="93">
        <f>(VLOOKUP($G685,Depth_Lookup!$A$3:$J$561,10,FALSE))+(I685/100)</f>
        <v>248.13000000000002</v>
      </c>
      <c r="M685" s="82" t="s">
        <v>242</v>
      </c>
      <c r="N685" s="79"/>
      <c r="O685" s="89" t="s">
        <v>152</v>
      </c>
      <c r="P685" s="89" t="s">
        <v>202</v>
      </c>
      <c r="Q685" s="31">
        <f>VLOOKUP(P685,'75'!$AT$3:$AU$5,2,FALSE)</f>
        <v>1</v>
      </c>
      <c r="R685" s="89">
        <v>33</v>
      </c>
      <c r="S685" s="89" t="s">
        <v>159</v>
      </c>
      <c r="T685" s="31">
        <f>VLOOKUP(S685,'75'!$AI$12:$AJ$17,2,FALSE)</f>
        <v>2</v>
      </c>
      <c r="U685" s="31"/>
      <c r="V685" s="31"/>
      <c r="W685" s="35"/>
      <c r="AB685" s="35" t="s">
        <v>1391</v>
      </c>
      <c r="AE685" s="81">
        <v>315</v>
      </c>
      <c r="AF685" s="81">
        <v>64</v>
      </c>
      <c r="AG685" s="89">
        <v>55</v>
      </c>
      <c r="AH685" s="89">
        <v>270</v>
      </c>
      <c r="AI685" s="89">
        <v>55</v>
      </c>
      <c r="AJ685" s="89">
        <v>0</v>
      </c>
      <c r="AK685" s="89">
        <f t="shared" si="91"/>
        <v>135</v>
      </c>
      <c r="AL685" s="89">
        <f t="shared" si="87"/>
        <v>135</v>
      </c>
      <c r="AM685" s="89">
        <f t="shared" si="92"/>
        <v>26.341001068585893</v>
      </c>
      <c r="AN685" s="89">
        <f t="shared" si="88"/>
        <v>225</v>
      </c>
      <c r="AO685" s="89">
        <f t="shared" si="89"/>
        <v>63.658998931414104</v>
      </c>
      <c r="AP685" s="75">
        <f t="shared" si="93"/>
        <v>315</v>
      </c>
      <c r="AQ685" s="75">
        <f t="shared" si="90"/>
        <v>63.658998931414104</v>
      </c>
    </row>
    <row r="686" spans="1:43" hidden="1">
      <c r="A686" s="74"/>
      <c r="B686" s="81"/>
      <c r="C686" s="73"/>
      <c r="D686" s="81"/>
      <c r="E686" s="89">
        <v>109</v>
      </c>
      <c r="F686" s="89">
        <v>1</v>
      </c>
      <c r="G686" s="91" t="str">
        <f t="shared" si="86"/>
        <v>109-1</v>
      </c>
      <c r="H686" s="88">
        <v>35</v>
      </c>
      <c r="I686" s="88">
        <v>39</v>
      </c>
      <c r="J686" s="92" t="str">
        <f>IF(((VLOOKUP($G686,Depth_Lookup!$A$3:$J$561,9,FALSE))-(I686/100))&gt;=0,"Good","Too Long")</f>
        <v>Good</v>
      </c>
      <c r="K686" s="93">
        <f>(VLOOKUP($G686,Depth_Lookup!$A$3:$J$561,10,FALSE))+(H686/100)</f>
        <v>248.15</v>
      </c>
      <c r="L686" s="93">
        <f>(VLOOKUP($G686,Depth_Lookup!$A$3:$J$561,10,FALSE))+(I686/100)</f>
        <v>248.19</v>
      </c>
      <c r="M686" s="82" t="s">
        <v>241</v>
      </c>
      <c r="N686" s="79"/>
      <c r="O686" s="81"/>
      <c r="P686" s="81"/>
      <c r="Q686" s="31" t="e">
        <f>VLOOKUP(P686,'75'!$AT$3:$AU$5,2,FALSE)</f>
        <v>#N/A</v>
      </c>
      <c r="R686" s="89">
        <v>0.1</v>
      </c>
      <c r="S686" s="89" t="s">
        <v>158</v>
      </c>
      <c r="T686" s="31">
        <f>VLOOKUP(S686,'75'!$AI$12:$AJ$17,2,FALSE)</f>
        <v>1</v>
      </c>
      <c r="X686" s="81"/>
      <c r="Y686" s="81" t="s">
        <v>1209</v>
      </c>
      <c r="Z686" s="81"/>
      <c r="AA686" s="81"/>
      <c r="AB686" s="89" t="s">
        <v>1380</v>
      </c>
      <c r="AC686" s="81"/>
      <c r="AD686" s="81"/>
      <c r="AE686" s="81">
        <v>330</v>
      </c>
      <c r="AF686" s="81">
        <v>10</v>
      </c>
      <c r="AG686" s="89">
        <v>40</v>
      </c>
      <c r="AH686" s="89">
        <v>90</v>
      </c>
      <c r="AI686" s="89">
        <v>40</v>
      </c>
      <c r="AJ686" s="89">
        <v>0</v>
      </c>
      <c r="AK686" s="89">
        <f t="shared" si="91"/>
        <v>-135</v>
      </c>
      <c r="AL686" s="89">
        <f t="shared" si="87"/>
        <v>225</v>
      </c>
      <c r="AM686" s="89">
        <f t="shared" si="92"/>
        <v>40.120740208542991</v>
      </c>
      <c r="AN686" s="89">
        <f t="shared" si="88"/>
        <v>315</v>
      </c>
      <c r="AO686" s="89">
        <f t="shared" si="89"/>
        <v>49.879259791457009</v>
      </c>
      <c r="AP686" s="75">
        <f t="shared" si="93"/>
        <v>45</v>
      </c>
      <c r="AQ686" s="75">
        <f t="shared" si="90"/>
        <v>49.879259791457009</v>
      </c>
    </row>
    <row r="687" spans="1:43" hidden="1">
      <c r="A687" s="74"/>
      <c r="B687" s="81"/>
      <c r="C687" s="73"/>
      <c r="D687" s="81"/>
      <c r="E687" s="89">
        <v>109</v>
      </c>
      <c r="F687" s="89">
        <v>1</v>
      </c>
      <c r="G687" s="91" t="str">
        <f t="shared" si="86"/>
        <v>109-1</v>
      </c>
      <c r="H687" s="88">
        <v>55</v>
      </c>
      <c r="I687" s="88">
        <v>60</v>
      </c>
      <c r="J687" s="92" t="str">
        <f>IF(((VLOOKUP($G687,Depth_Lookup!$A$3:$J$561,9,FALSE))-(I687/100))&gt;=0,"Good","Too Long")</f>
        <v>Good</v>
      </c>
      <c r="K687" s="93">
        <f>(VLOOKUP($G687,Depth_Lookup!$A$3:$J$561,10,FALSE))+(H687/100)</f>
        <v>248.35000000000002</v>
      </c>
      <c r="L687" s="93">
        <f>(VLOOKUP($G687,Depth_Lookup!$A$3:$J$561,10,FALSE))+(I687/100)</f>
        <v>248.4</v>
      </c>
      <c r="M687" s="82" t="s">
        <v>241</v>
      </c>
      <c r="N687" s="79"/>
      <c r="O687" s="81"/>
      <c r="P687" s="81"/>
      <c r="Q687" s="31" t="e">
        <f>VLOOKUP(P687,'75'!$AT$3:$AU$5,2,FALSE)</f>
        <v>#N/A</v>
      </c>
      <c r="R687" s="89">
        <v>0.1</v>
      </c>
      <c r="S687" s="89" t="s">
        <v>158</v>
      </c>
      <c r="T687" s="31">
        <f>VLOOKUP(S687,'75'!$AI$12:$AJ$17,2,FALSE)</f>
        <v>1</v>
      </c>
      <c r="X687" s="81"/>
      <c r="Y687" s="81" t="s">
        <v>1209</v>
      </c>
      <c r="Z687" s="81"/>
      <c r="AA687" s="81"/>
      <c r="AB687" s="89" t="s">
        <v>1380</v>
      </c>
      <c r="AC687" s="81"/>
      <c r="AD687" s="81"/>
      <c r="AE687" s="89">
        <v>275</v>
      </c>
      <c r="AF687" s="89">
        <v>56</v>
      </c>
      <c r="AG687" s="89">
        <v>56</v>
      </c>
      <c r="AH687" s="89">
        <v>270</v>
      </c>
      <c r="AI687" s="89">
        <v>8</v>
      </c>
      <c r="AJ687" s="89">
        <v>0</v>
      </c>
      <c r="AK687" s="89">
        <f t="shared" si="91"/>
        <v>95.415227911465024</v>
      </c>
      <c r="AL687" s="89">
        <f t="shared" si="87"/>
        <v>95.415227911465024</v>
      </c>
      <c r="AM687" s="89">
        <f t="shared" si="92"/>
        <v>33.881286720713632</v>
      </c>
      <c r="AN687" s="89">
        <f t="shared" si="88"/>
        <v>185.41522791146502</v>
      </c>
      <c r="AO687" s="89">
        <f t="shared" si="89"/>
        <v>56.118713279286368</v>
      </c>
      <c r="AP687" s="75">
        <f t="shared" si="93"/>
        <v>275.41522791146502</v>
      </c>
      <c r="AQ687" s="75">
        <f t="shared" si="90"/>
        <v>56.118713279286368</v>
      </c>
    </row>
    <row r="688" spans="1:43" hidden="1">
      <c r="A688" s="74"/>
      <c r="B688" s="81"/>
      <c r="C688" s="73"/>
      <c r="D688" s="81"/>
      <c r="E688" s="89">
        <v>110</v>
      </c>
      <c r="F688" s="89">
        <v>1</v>
      </c>
      <c r="G688" s="91" t="str">
        <f t="shared" si="86"/>
        <v>110-1</v>
      </c>
      <c r="H688" s="88">
        <v>0</v>
      </c>
      <c r="I688" s="88">
        <v>7</v>
      </c>
      <c r="J688" s="92" t="str">
        <f>IF(((VLOOKUP($G688,Depth_Lookup!$A$3:$J$561,9,FALSE))-(I688/100))&gt;=0,"Good","Too Long")</f>
        <v>Good</v>
      </c>
      <c r="K688" s="93">
        <f>(VLOOKUP($G688,Depth_Lookup!$A$3:$J$561,10,FALSE))+(H688/100)</f>
        <v>248.6</v>
      </c>
      <c r="L688" s="93">
        <f>(VLOOKUP($G688,Depth_Lookup!$A$3:$J$561,10,FALSE))+(I688/100)</f>
        <v>248.67</v>
      </c>
      <c r="M688" s="90" t="s">
        <v>241</v>
      </c>
      <c r="N688" s="79"/>
      <c r="O688" s="81"/>
      <c r="P688" s="81"/>
      <c r="Q688" s="31" t="e">
        <f>VLOOKUP(P688,'75'!$AT$3:$AU$5,2,FALSE)</f>
        <v>#N/A</v>
      </c>
      <c r="R688" s="89">
        <v>0.1</v>
      </c>
      <c r="S688" s="89" t="s">
        <v>158</v>
      </c>
      <c r="T688" s="31">
        <f>VLOOKUP(S688,'75'!$AI$12:$AJ$17,2,FALSE)</f>
        <v>1</v>
      </c>
      <c r="X688" s="81"/>
      <c r="Y688" s="89" t="s">
        <v>1209</v>
      </c>
      <c r="Z688" s="81"/>
      <c r="AA688" s="81"/>
      <c r="AB688" s="89" t="s">
        <v>1336</v>
      </c>
      <c r="AC688" s="81"/>
      <c r="AD688" s="81"/>
      <c r="AE688" s="89">
        <v>60</v>
      </c>
      <c r="AF688" s="89">
        <v>59</v>
      </c>
      <c r="AG688" s="89">
        <v>55</v>
      </c>
      <c r="AH688" s="89">
        <v>90</v>
      </c>
      <c r="AI688" s="89">
        <v>40</v>
      </c>
      <c r="AJ688" s="89">
        <v>0</v>
      </c>
      <c r="AK688" s="89">
        <f t="shared" si="91"/>
        <v>-120.43610504935312</v>
      </c>
      <c r="AL688" s="89">
        <f t="shared" si="87"/>
        <v>239.5638949506469</v>
      </c>
      <c r="AM688" s="89">
        <f t="shared" si="92"/>
        <v>31.120017441601838</v>
      </c>
      <c r="AN688" s="89">
        <f t="shared" si="88"/>
        <v>329.5638949506469</v>
      </c>
      <c r="AO688" s="89">
        <f t="shared" si="89"/>
        <v>58.879982558398162</v>
      </c>
      <c r="AP688" s="75">
        <f t="shared" si="93"/>
        <v>59.563894950646898</v>
      </c>
      <c r="AQ688" s="75">
        <f t="shared" si="90"/>
        <v>58.879982558398162</v>
      </c>
    </row>
    <row r="689" spans="1:43" hidden="1">
      <c r="A689" s="74"/>
      <c r="B689" s="81"/>
      <c r="C689" s="73"/>
      <c r="D689" s="81"/>
      <c r="E689" s="89">
        <v>110</v>
      </c>
      <c r="F689" s="89">
        <v>1</v>
      </c>
      <c r="G689" s="91" t="str">
        <f t="shared" si="86"/>
        <v>110-1</v>
      </c>
      <c r="H689" s="88">
        <v>15</v>
      </c>
      <c r="I689" s="88">
        <v>16</v>
      </c>
      <c r="J689" s="92" t="str">
        <f>IF(((VLOOKUP($G689,Depth_Lookup!$A$3:$J$561,9,FALSE))-(I689/100))&gt;=0,"Good","Too Long")</f>
        <v>Good</v>
      </c>
      <c r="K689" s="93">
        <f>(VLOOKUP($G689,Depth_Lookup!$A$3:$J$561,10,FALSE))+(H689/100)</f>
        <v>248.75</v>
      </c>
      <c r="L689" s="93">
        <f>(VLOOKUP($G689,Depth_Lookup!$A$3:$J$561,10,FALSE))+(I689/100)</f>
        <v>248.76</v>
      </c>
      <c r="M689" s="90" t="s">
        <v>246</v>
      </c>
      <c r="N689" s="79"/>
      <c r="O689" s="81"/>
      <c r="P689" s="81"/>
      <c r="Q689" s="31" t="e">
        <f>VLOOKUP(P689,'75'!$AT$3:$AU$5,2,FALSE)</f>
        <v>#N/A</v>
      </c>
      <c r="R689" s="89">
        <v>0.1</v>
      </c>
      <c r="S689" s="89" t="s">
        <v>158</v>
      </c>
      <c r="T689" s="31">
        <f>VLOOKUP(S689,'75'!$AI$12:$AJ$17,2,FALSE)</f>
        <v>1</v>
      </c>
      <c r="X689" s="81"/>
      <c r="Y689" s="81"/>
      <c r="Z689" s="81"/>
      <c r="AA689" s="81"/>
      <c r="AB689" s="89" t="s">
        <v>1219</v>
      </c>
      <c r="AC689" s="81"/>
      <c r="AD689" s="81"/>
      <c r="AE689" s="81"/>
      <c r="AF689" s="81"/>
      <c r="AG689" s="89">
        <v>10</v>
      </c>
      <c r="AH689" s="89">
        <v>90</v>
      </c>
      <c r="AI689" s="89">
        <v>50</v>
      </c>
      <c r="AJ689" s="89">
        <v>0</v>
      </c>
      <c r="AK689" s="89">
        <f t="shared" si="91"/>
        <v>-171.58380947124456</v>
      </c>
      <c r="AL689" s="89">
        <f t="shared" si="87"/>
        <v>188.41619052875544</v>
      </c>
      <c r="AM689" s="89">
        <f t="shared" si="92"/>
        <v>39.694823199359682</v>
      </c>
      <c r="AN689" s="89">
        <f t="shared" si="88"/>
        <v>278.41619052875546</v>
      </c>
      <c r="AO689" s="89">
        <f t="shared" si="89"/>
        <v>50.305176800640318</v>
      </c>
      <c r="AP689" s="75">
        <f t="shared" si="93"/>
        <v>8.4161905287554362</v>
      </c>
      <c r="AQ689" s="75">
        <f t="shared" si="90"/>
        <v>50.305176800640318</v>
      </c>
    </row>
    <row r="690" spans="1:43" hidden="1">
      <c r="A690" s="74"/>
      <c r="B690" s="81"/>
      <c r="C690" s="73"/>
      <c r="D690" s="81"/>
      <c r="E690" s="89">
        <v>110</v>
      </c>
      <c r="F690" s="89">
        <v>2</v>
      </c>
      <c r="G690" s="91" t="str">
        <f t="shared" si="86"/>
        <v>110-2</v>
      </c>
      <c r="H690" s="88">
        <v>19</v>
      </c>
      <c r="I690" s="88">
        <v>71</v>
      </c>
      <c r="J690" s="92" t="str">
        <f>IF(((VLOOKUP($G690,Depth_Lookup!$A$3:$J$561,9,FALSE))-(I690/100))&gt;=0,"Good","Too Long")</f>
        <v>Good</v>
      </c>
      <c r="K690" s="93">
        <f>(VLOOKUP($G690,Depth_Lookup!$A$3:$J$561,10,FALSE))+(H690/100)</f>
        <v>249.67500000000001</v>
      </c>
      <c r="L690" s="93">
        <f>(VLOOKUP($G690,Depth_Lookup!$A$3:$J$561,10,FALSE))+(I690/100)</f>
        <v>250.19500000000002</v>
      </c>
      <c r="M690" s="82" t="s">
        <v>242</v>
      </c>
      <c r="N690" s="79"/>
      <c r="O690" s="89" t="s">
        <v>152</v>
      </c>
      <c r="P690" s="89" t="s">
        <v>202</v>
      </c>
      <c r="Q690" s="31">
        <f>VLOOKUP(P690,'75'!$AT$3:$AU$5,2,FALSE)</f>
        <v>1</v>
      </c>
      <c r="R690" s="89">
        <v>0.5</v>
      </c>
      <c r="S690" s="89" t="s">
        <v>159</v>
      </c>
      <c r="T690" s="31">
        <f>VLOOKUP(S690,'75'!$AI$12:$AJ$17,2,FALSE)</f>
        <v>2</v>
      </c>
      <c r="X690" s="81"/>
      <c r="Y690" s="81"/>
      <c r="Z690" s="81"/>
      <c r="AA690" s="81"/>
      <c r="AB690" s="35" t="s">
        <v>1392</v>
      </c>
      <c r="AC690" s="81"/>
      <c r="AD690" s="81"/>
      <c r="AE690" s="81"/>
      <c r="AF690" s="81"/>
      <c r="AG690" s="89">
        <v>5</v>
      </c>
      <c r="AH690" s="89">
        <v>90</v>
      </c>
      <c r="AI690" s="89">
        <v>5</v>
      </c>
      <c r="AJ690" s="89">
        <v>0</v>
      </c>
      <c r="AK690" s="89">
        <f t="shared" si="91"/>
        <v>-135</v>
      </c>
      <c r="AL690" s="89">
        <f t="shared" si="87"/>
        <v>225</v>
      </c>
      <c r="AM690" s="89">
        <f t="shared" si="92"/>
        <v>82.946773343201372</v>
      </c>
      <c r="AN690" s="89">
        <f t="shared" si="88"/>
        <v>315</v>
      </c>
      <c r="AO690" s="89">
        <f t="shared" si="89"/>
        <v>7.0532266567986284</v>
      </c>
      <c r="AP690" s="75">
        <f t="shared" si="93"/>
        <v>45</v>
      </c>
      <c r="AQ690" s="75">
        <f t="shared" si="90"/>
        <v>7.0532266567986284</v>
      </c>
    </row>
    <row r="691" spans="1:43">
      <c r="A691" s="74"/>
      <c r="B691" s="81"/>
      <c r="C691" s="73"/>
      <c r="D691" s="81"/>
      <c r="E691" s="89">
        <v>110</v>
      </c>
      <c r="F691" s="89">
        <v>2</v>
      </c>
      <c r="G691" s="91" t="str">
        <f t="shared" si="86"/>
        <v>110-2</v>
      </c>
      <c r="H691" s="88">
        <v>34</v>
      </c>
      <c r="I691" s="88">
        <v>44</v>
      </c>
      <c r="J691" s="92" t="str">
        <f>IF(((VLOOKUP($G691,Depth_Lookup!$A$3:$J$561,9,FALSE))-(I691/100))&gt;=0,"Good","Too Long")</f>
        <v>Good</v>
      </c>
      <c r="K691" s="93">
        <f>(VLOOKUP($G691,Depth_Lookup!$A$3:$J$561,10,FALSE))+(H691/100)</f>
        <v>249.82500000000002</v>
      </c>
      <c r="L691" s="93">
        <f>(VLOOKUP($G691,Depth_Lookup!$A$3:$J$561,10,FALSE))+(I691/100)</f>
        <v>249.92500000000001</v>
      </c>
      <c r="M691" s="82" t="s">
        <v>241</v>
      </c>
      <c r="N691" s="79"/>
      <c r="O691" s="81"/>
      <c r="P691" s="81"/>
      <c r="Q691" s="31" t="e">
        <f>VLOOKUP(P691,'75'!$AT$3:$AU$5,2,FALSE)</f>
        <v>#N/A</v>
      </c>
      <c r="R691" s="81"/>
      <c r="S691" s="81"/>
      <c r="T691" s="31" t="e">
        <f>VLOOKUP(S691,'75'!$AI$12:$AJ$17,2,FALSE)</f>
        <v>#N/A</v>
      </c>
      <c r="X691" s="81"/>
      <c r="Y691" s="81"/>
      <c r="Z691" s="81"/>
      <c r="AA691" s="81"/>
      <c r="AB691" s="89" t="s">
        <v>1336</v>
      </c>
      <c r="AC691" s="81"/>
      <c r="AD691" s="81"/>
      <c r="AE691" s="75">
        <v>57</v>
      </c>
      <c r="AF691" s="75">
        <v>80</v>
      </c>
      <c r="AG691" s="89">
        <v>78</v>
      </c>
      <c r="AH691" s="89">
        <v>90</v>
      </c>
      <c r="AI691" s="89">
        <v>72</v>
      </c>
      <c r="AJ691" s="89">
        <v>0</v>
      </c>
      <c r="AK691" s="89">
        <f t="shared" si="91"/>
        <v>-123.19198255490768</v>
      </c>
      <c r="AL691" s="89">
        <f t="shared" si="87"/>
        <v>236.80801744509233</v>
      </c>
      <c r="AM691" s="89">
        <f t="shared" si="92"/>
        <v>10.086054862530009</v>
      </c>
      <c r="AN691" s="89">
        <f t="shared" si="88"/>
        <v>326.80801744509233</v>
      </c>
      <c r="AO691" s="89">
        <f t="shared" si="89"/>
        <v>79.913945137469995</v>
      </c>
      <c r="AP691" s="75">
        <f t="shared" si="93"/>
        <v>56.808017445092332</v>
      </c>
      <c r="AQ691" s="75">
        <f t="shared" si="90"/>
        <v>79.913945137469995</v>
      </c>
    </row>
    <row r="692" spans="1:43">
      <c r="A692" s="74"/>
      <c r="B692" s="81"/>
      <c r="C692" s="73"/>
      <c r="D692" s="81"/>
      <c r="E692" s="89">
        <v>110</v>
      </c>
      <c r="F692" s="89">
        <v>2</v>
      </c>
      <c r="G692" s="91" t="str">
        <f t="shared" si="86"/>
        <v>110-2</v>
      </c>
      <c r="H692" s="88">
        <v>60</v>
      </c>
      <c r="I692" s="88">
        <v>67</v>
      </c>
      <c r="J692" s="92" t="str">
        <f>IF(((VLOOKUP($G692,Depth_Lookup!$A$3:$J$561,9,FALSE))-(I692/100))&gt;=0,"Good","Too Long")</f>
        <v>Good</v>
      </c>
      <c r="K692" s="93">
        <f>(VLOOKUP($G692,Depth_Lookup!$A$3:$J$561,10,FALSE))+(H692/100)</f>
        <v>250.08500000000001</v>
      </c>
      <c r="L692" s="93">
        <f>(VLOOKUP($G692,Depth_Lookup!$A$3:$J$561,10,FALSE))+(I692/100)</f>
        <v>250.155</v>
      </c>
      <c r="M692" s="90" t="s">
        <v>241</v>
      </c>
      <c r="N692" s="79"/>
      <c r="O692" s="81"/>
      <c r="P692" s="81"/>
      <c r="Q692" s="31" t="e">
        <f>VLOOKUP(P692,'75'!$AT$3:$AU$5,2,FALSE)</f>
        <v>#N/A</v>
      </c>
      <c r="R692" s="81"/>
      <c r="S692" s="81"/>
      <c r="T692" s="31" t="e">
        <f>VLOOKUP(S692,'75'!$AI$12:$AJ$17,2,FALSE)</f>
        <v>#N/A</v>
      </c>
      <c r="X692" s="81"/>
      <c r="Y692" s="81" t="s">
        <v>1166</v>
      </c>
      <c r="Z692" s="81"/>
      <c r="AA692" s="81"/>
      <c r="AB692" s="89" t="s">
        <v>1336</v>
      </c>
      <c r="AC692" s="81"/>
      <c r="AD692" s="81"/>
      <c r="AE692" s="89">
        <v>85</v>
      </c>
      <c r="AF692" s="89">
        <v>70</v>
      </c>
      <c r="AG692" s="89">
        <v>70</v>
      </c>
      <c r="AH692" s="89">
        <v>90</v>
      </c>
      <c r="AI692" s="89">
        <v>0.01</v>
      </c>
      <c r="AJ692" s="89">
        <v>355</v>
      </c>
      <c r="AK692" s="89">
        <f t="shared" si="91"/>
        <v>-95.003625832133764</v>
      </c>
      <c r="AL692" s="89">
        <f t="shared" si="87"/>
        <v>264.99637416786624</v>
      </c>
      <c r="AM692" s="89">
        <f t="shared" si="92"/>
        <v>19.929794373076096</v>
      </c>
      <c r="AN692" s="89">
        <f t="shared" si="88"/>
        <v>354.99637416786624</v>
      </c>
      <c r="AO692" s="89">
        <f t="shared" si="89"/>
        <v>70.070205626923908</v>
      </c>
      <c r="AP692" s="75">
        <f t="shared" si="93"/>
        <v>84.996374167866236</v>
      </c>
      <c r="AQ692" s="75">
        <f t="shared" si="90"/>
        <v>70.070205626923908</v>
      </c>
    </row>
    <row r="693" spans="1:43" hidden="1">
      <c r="A693" s="74"/>
      <c r="B693" s="81"/>
      <c r="C693" s="73"/>
      <c r="D693" s="81"/>
      <c r="E693" s="89">
        <v>110</v>
      </c>
      <c r="F693" s="89">
        <v>3</v>
      </c>
      <c r="G693" s="91" t="str">
        <f t="shared" si="86"/>
        <v>110-3</v>
      </c>
      <c r="H693" s="88">
        <v>40</v>
      </c>
      <c r="I693" s="88">
        <v>41</v>
      </c>
      <c r="J693" s="92" t="str">
        <f>IF(((VLOOKUP($G693,Depth_Lookup!$A$3:$J$561,9,FALSE))-(I693/100))&gt;=0,"Good","Too Long")</f>
        <v>Good</v>
      </c>
      <c r="K693" s="93">
        <f>(VLOOKUP($G693,Depth_Lookup!$A$3:$J$561,10,FALSE))+(H693/100)</f>
        <v>250.6</v>
      </c>
      <c r="L693" s="93">
        <f>(VLOOKUP($G693,Depth_Lookup!$A$3:$J$561,10,FALSE))+(I693/100)</f>
        <v>250.60999999999999</v>
      </c>
      <c r="M693" s="82" t="s">
        <v>246</v>
      </c>
      <c r="N693" s="79"/>
      <c r="O693" s="81"/>
      <c r="P693" s="81"/>
      <c r="Q693" s="31" t="e">
        <f>VLOOKUP(P693,'75'!$AT$3:$AU$5,2,FALSE)</f>
        <v>#N/A</v>
      </c>
      <c r="R693" s="89">
        <v>0.1</v>
      </c>
      <c r="S693" s="89" t="s">
        <v>158</v>
      </c>
      <c r="T693" s="31">
        <f>VLOOKUP(S693,'75'!$AI$12:$AJ$17,2,FALSE)</f>
        <v>1</v>
      </c>
      <c r="X693" s="81"/>
      <c r="Y693" s="81"/>
      <c r="Z693" s="81"/>
      <c r="AA693" s="81"/>
      <c r="AB693" s="89" t="s">
        <v>1213</v>
      </c>
      <c r="AC693" s="81"/>
      <c r="AD693" s="81"/>
      <c r="AE693" s="81"/>
      <c r="AF693" s="81"/>
      <c r="AG693" s="89">
        <v>2</v>
      </c>
      <c r="AH693" s="89">
        <v>270</v>
      </c>
      <c r="AI693" s="89">
        <v>10</v>
      </c>
      <c r="AJ693" s="89">
        <v>180</v>
      </c>
      <c r="AK693" s="89">
        <f t="shared" si="91"/>
        <v>11.202215998811255</v>
      </c>
      <c r="AL693" s="89">
        <f t="shared" si="87"/>
        <v>11.202215998811255</v>
      </c>
      <c r="AM693" s="89">
        <f t="shared" si="92"/>
        <v>79.809808391393588</v>
      </c>
      <c r="AN693" s="89">
        <f t="shared" si="88"/>
        <v>101.20221599881125</v>
      </c>
      <c r="AO693" s="89">
        <f t="shared" si="89"/>
        <v>10.190191608606412</v>
      </c>
      <c r="AP693" s="75">
        <f t="shared" si="93"/>
        <v>191.20221599881125</v>
      </c>
      <c r="AQ693" s="75">
        <f t="shared" si="90"/>
        <v>10.190191608606412</v>
      </c>
    </row>
    <row r="694" spans="1:43" hidden="1">
      <c r="A694" s="74"/>
      <c r="B694" s="81"/>
      <c r="C694" s="73"/>
      <c r="D694" s="81"/>
      <c r="E694" s="89">
        <v>110</v>
      </c>
      <c r="F694" s="89">
        <v>4</v>
      </c>
      <c r="G694" s="91" t="str">
        <f t="shared" si="86"/>
        <v>110-4</v>
      </c>
      <c r="H694" s="88">
        <v>0</v>
      </c>
      <c r="I694" s="88">
        <v>61</v>
      </c>
      <c r="J694" s="92" t="str">
        <f>IF(((VLOOKUP($G694,Depth_Lookup!$A$3:$J$561,9,FALSE))-(I694/100))&gt;=0,"Good","Too Long")</f>
        <v>Good</v>
      </c>
      <c r="K694" s="93">
        <f>(VLOOKUP($G694,Depth_Lookup!$A$3:$J$561,10,FALSE))+(H694/100)</f>
        <v>250.94499999999999</v>
      </c>
      <c r="L694" s="93">
        <f>(VLOOKUP($G694,Depth_Lookup!$A$3:$J$561,10,FALSE))+(I694/100)</f>
        <v>251.55500000000001</v>
      </c>
      <c r="M694" s="82" t="s">
        <v>242</v>
      </c>
      <c r="N694" s="79"/>
      <c r="O694" s="89" t="s">
        <v>152</v>
      </c>
      <c r="P694" s="89" t="s">
        <v>202</v>
      </c>
      <c r="Q694" s="31">
        <f>VLOOKUP(P694,'75'!$AT$3:$AU$5,2,FALSE)</f>
        <v>1</v>
      </c>
      <c r="R694" s="89">
        <v>0.5</v>
      </c>
      <c r="S694" s="89" t="s">
        <v>159</v>
      </c>
      <c r="T694" s="31">
        <f>VLOOKUP(S694,'75'!$AI$12:$AJ$17,2,FALSE)</f>
        <v>2</v>
      </c>
      <c r="X694" s="81"/>
      <c r="Y694" s="81"/>
      <c r="Z694" s="81"/>
      <c r="AA694" s="81"/>
      <c r="AB694" s="35" t="s">
        <v>1389</v>
      </c>
      <c r="AC694" s="81"/>
      <c r="AD694" s="81"/>
      <c r="AE694" s="81">
        <v>320</v>
      </c>
      <c r="AF694" s="81">
        <v>53</v>
      </c>
      <c r="AG694" s="89">
        <v>40</v>
      </c>
      <c r="AH694" s="89">
        <v>270</v>
      </c>
      <c r="AI694" s="89">
        <v>45</v>
      </c>
      <c r="AJ694" s="89">
        <v>0</v>
      </c>
      <c r="AK694" s="89">
        <f t="shared" si="91"/>
        <v>140</v>
      </c>
      <c r="AL694" s="89">
        <f t="shared" si="87"/>
        <v>140</v>
      </c>
      <c r="AM694" s="89">
        <f t="shared" si="92"/>
        <v>37.453719557105146</v>
      </c>
      <c r="AN694" s="89">
        <f t="shared" si="88"/>
        <v>230</v>
      </c>
      <c r="AO694" s="89">
        <f t="shared" si="89"/>
        <v>52.546280442894854</v>
      </c>
      <c r="AP694" s="75">
        <f t="shared" si="93"/>
        <v>320</v>
      </c>
      <c r="AQ694" s="75">
        <f t="shared" si="90"/>
        <v>52.546280442894854</v>
      </c>
    </row>
    <row r="695" spans="1:43">
      <c r="A695" s="74"/>
      <c r="B695" s="81"/>
      <c r="C695" s="73"/>
      <c r="D695" s="81"/>
      <c r="E695" s="89">
        <v>110</v>
      </c>
      <c r="F695" s="89">
        <v>4</v>
      </c>
      <c r="G695" s="91" t="str">
        <f t="shared" si="86"/>
        <v>110-4</v>
      </c>
      <c r="H695" s="88">
        <v>47</v>
      </c>
      <c r="I695" s="88">
        <v>60</v>
      </c>
      <c r="J695" s="92" t="str">
        <f>IF(((VLOOKUP($G695,Depth_Lookup!$A$3:$J$561,9,FALSE))-(I695/100))&gt;=0,"Good","Too Long")</f>
        <v>Good</v>
      </c>
      <c r="K695" s="93">
        <f>(VLOOKUP($G695,Depth_Lookup!$A$3:$J$561,10,FALSE))+(H695/100)</f>
        <v>251.41499999999999</v>
      </c>
      <c r="L695" s="93">
        <f>(VLOOKUP($G695,Depth_Lookup!$A$3:$J$561,10,FALSE))+(I695/100)</f>
        <v>251.54499999999999</v>
      </c>
      <c r="M695" s="82" t="s">
        <v>242</v>
      </c>
      <c r="N695" s="79"/>
      <c r="O695" s="81"/>
      <c r="P695" s="81"/>
      <c r="Q695" s="31" t="e">
        <f>VLOOKUP(P695,'75'!$AT$3:$AU$5,2,FALSE)</f>
        <v>#N/A</v>
      </c>
      <c r="R695" s="81"/>
      <c r="S695" s="81"/>
      <c r="T695" s="31" t="e">
        <f>VLOOKUP(S695,'75'!$AI$12:$AJ$17,2,FALSE)</f>
        <v>#N/A</v>
      </c>
      <c r="X695" s="81"/>
      <c r="Y695" s="81" t="s">
        <v>1166</v>
      </c>
      <c r="Z695" s="81"/>
      <c r="AA695" s="81"/>
      <c r="AB695" s="89" t="s">
        <v>1284</v>
      </c>
      <c r="AC695" s="81"/>
      <c r="AD695" s="81"/>
      <c r="AE695" s="89">
        <v>309</v>
      </c>
      <c r="AF695" s="89">
        <v>70</v>
      </c>
      <c r="AG695" s="89">
        <v>65</v>
      </c>
      <c r="AH695" s="89">
        <v>270</v>
      </c>
      <c r="AI695" s="89">
        <v>60</v>
      </c>
      <c r="AJ695" s="89">
        <v>0</v>
      </c>
      <c r="AK695" s="89">
        <f t="shared" si="91"/>
        <v>128.92671998983604</v>
      </c>
      <c r="AL695" s="89">
        <f t="shared" si="87"/>
        <v>128.92671998983604</v>
      </c>
      <c r="AM695" s="89">
        <f t="shared" si="92"/>
        <v>19.938955976546147</v>
      </c>
      <c r="AN695" s="89">
        <f t="shared" si="88"/>
        <v>218.92671998983604</v>
      </c>
      <c r="AO695" s="89">
        <f t="shared" si="89"/>
        <v>70.06104402345386</v>
      </c>
      <c r="AP695" s="75">
        <f t="shared" si="93"/>
        <v>308.92671998983604</v>
      </c>
      <c r="AQ695" s="75">
        <f t="shared" si="90"/>
        <v>70.06104402345386</v>
      </c>
    </row>
    <row r="696" spans="1:43">
      <c r="A696" s="74"/>
      <c r="B696" s="81"/>
      <c r="C696" s="73"/>
      <c r="D696" s="81"/>
      <c r="E696" s="89">
        <v>110</v>
      </c>
      <c r="F696" s="89">
        <v>4</v>
      </c>
      <c r="G696" s="91" t="str">
        <f t="shared" si="86"/>
        <v>110-4</v>
      </c>
      <c r="H696" s="88">
        <v>61</v>
      </c>
      <c r="I696" s="88">
        <v>68</v>
      </c>
      <c r="J696" s="92" t="str">
        <f>IF(((VLOOKUP($G696,Depth_Lookup!$A$3:$J$561,9,FALSE))-(I696/100))&gt;=0,"Good","Too Long")</f>
        <v>Good</v>
      </c>
      <c r="K696" s="93">
        <f>(VLOOKUP($G696,Depth_Lookup!$A$3:$J$561,10,FALSE))+(H696/100)</f>
        <v>251.55500000000001</v>
      </c>
      <c r="L696" s="93">
        <f>(VLOOKUP($G696,Depth_Lookup!$A$3:$J$561,10,FALSE))+(I696/100)</f>
        <v>251.625</v>
      </c>
      <c r="M696" s="82" t="s">
        <v>242</v>
      </c>
      <c r="N696" s="79"/>
      <c r="O696" s="89" t="s">
        <v>152</v>
      </c>
      <c r="P696" s="89" t="s">
        <v>202</v>
      </c>
      <c r="Q696" s="31">
        <f>VLOOKUP(P696,'75'!$AT$3:$AU$5,2,FALSE)</f>
        <v>1</v>
      </c>
      <c r="R696" s="81">
        <v>7</v>
      </c>
      <c r="S696" s="81" t="s">
        <v>258</v>
      </c>
      <c r="T696" s="31">
        <f>VLOOKUP(S696,'75'!$AI$12:$AJ$17,2,FALSE)</f>
        <v>3</v>
      </c>
      <c r="X696" s="81"/>
      <c r="Y696" s="81"/>
      <c r="Z696" s="81"/>
      <c r="AA696" s="81"/>
      <c r="AB696" s="89" t="s">
        <v>1393</v>
      </c>
      <c r="AC696" s="81"/>
      <c r="AD696" s="81"/>
      <c r="AE696" s="81"/>
      <c r="AF696" s="81"/>
      <c r="AG696" s="81"/>
      <c r="AH696" s="81"/>
      <c r="AI696" s="81"/>
      <c r="AJ696" s="81"/>
      <c r="AK696" s="89" t="e">
        <f t="shared" si="91"/>
        <v>#DIV/0!</v>
      </c>
      <c r="AL696" s="89" t="e">
        <f t="shared" si="87"/>
        <v>#DIV/0!</v>
      </c>
      <c r="AM696" s="89" t="e">
        <f t="shared" si="92"/>
        <v>#DIV/0!</v>
      </c>
      <c r="AN696" s="89" t="e">
        <f t="shared" si="88"/>
        <v>#DIV/0!</v>
      </c>
      <c r="AO696" s="89" t="e">
        <f t="shared" si="89"/>
        <v>#DIV/0!</v>
      </c>
      <c r="AP696" s="75" t="e">
        <f t="shared" si="93"/>
        <v>#DIV/0!</v>
      </c>
      <c r="AQ696" s="75" t="e">
        <f t="shared" si="90"/>
        <v>#DIV/0!</v>
      </c>
    </row>
    <row r="697" spans="1:43" hidden="1">
      <c r="A697" s="74"/>
      <c r="B697" s="81"/>
      <c r="C697" s="73"/>
      <c r="D697" s="81"/>
      <c r="E697" s="89">
        <v>110</v>
      </c>
      <c r="F697" s="89">
        <v>4</v>
      </c>
      <c r="G697" s="91" t="str">
        <f t="shared" si="86"/>
        <v>110-4</v>
      </c>
      <c r="H697" s="88">
        <v>71</v>
      </c>
      <c r="I697" s="88">
        <v>94</v>
      </c>
      <c r="J697" s="92" t="str">
        <f>IF(((VLOOKUP($G697,Depth_Lookup!$A$3:$J$561,9,FALSE))-(I697/100))&gt;=0,"Good","Too Long")</f>
        <v>Good</v>
      </c>
      <c r="K697" s="93">
        <f>(VLOOKUP($G697,Depth_Lookup!$A$3:$J$561,10,FALSE))+(H697/100)</f>
        <v>251.655</v>
      </c>
      <c r="L697" s="93">
        <f>(VLOOKUP($G697,Depth_Lookup!$A$3:$J$561,10,FALSE))+(I697/100)</f>
        <v>251.88499999999999</v>
      </c>
      <c r="M697" s="82" t="s">
        <v>242</v>
      </c>
      <c r="N697" s="79"/>
      <c r="O697" s="89" t="s">
        <v>152</v>
      </c>
      <c r="P697" s="89" t="s">
        <v>202</v>
      </c>
      <c r="Q697" s="31">
        <f>VLOOKUP(P697,'75'!$AT$3:$AU$5,2,FALSE)</f>
        <v>1</v>
      </c>
      <c r="R697" s="89">
        <v>23</v>
      </c>
      <c r="S697" s="89" t="s">
        <v>159</v>
      </c>
      <c r="T697" s="31">
        <f>VLOOKUP(S697,'75'!$AI$12:$AJ$17,2,FALSE)</f>
        <v>2</v>
      </c>
      <c r="X697" s="81"/>
      <c r="Y697" s="81"/>
      <c r="Z697" s="81"/>
      <c r="AA697" s="81"/>
      <c r="AB697" s="89" t="s">
        <v>1394</v>
      </c>
      <c r="AC697" s="81"/>
      <c r="AD697" s="81"/>
      <c r="AE697" s="81"/>
      <c r="AF697" s="81"/>
      <c r="AG697" s="81"/>
      <c r="AH697" s="81"/>
      <c r="AI697" s="81"/>
      <c r="AJ697" s="81"/>
      <c r="AK697" s="89" t="e">
        <f t="shared" si="91"/>
        <v>#DIV/0!</v>
      </c>
      <c r="AL697" s="89" t="e">
        <f t="shared" si="87"/>
        <v>#DIV/0!</v>
      </c>
      <c r="AM697" s="89" t="e">
        <f t="shared" si="92"/>
        <v>#DIV/0!</v>
      </c>
      <c r="AN697" s="89" t="e">
        <f t="shared" si="88"/>
        <v>#DIV/0!</v>
      </c>
      <c r="AO697" s="89" t="e">
        <f t="shared" si="89"/>
        <v>#DIV/0!</v>
      </c>
      <c r="AP697" s="75" t="e">
        <f t="shared" si="93"/>
        <v>#DIV/0!</v>
      </c>
      <c r="AQ697" s="75" t="e">
        <f t="shared" si="90"/>
        <v>#DIV/0!</v>
      </c>
    </row>
    <row r="698" spans="1:43" hidden="1">
      <c r="A698" s="74"/>
      <c r="B698" s="81"/>
      <c r="C698" s="73"/>
      <c r="D698" s="81"/>
      <c r="E698" s="89">
        <v>111</v>
      </c>
      <c r="F698" s="89">
        <v>1</v>
      </c>
      <c r="G698" s="91" t="str">
        <f t="shared" si="86"/>
        <v>111-1</v>
      </c>
      <c r="H698" s="88">
        <v>0</v>
      </c>
      <c r="I698" s="88">
        <v>5</v>
      </c>
      <c r="J698" s="92" t="str">
        <f>IF(((VLOOKUP($G698,Depth_Lookup!$A$3:$J$561,9,FALSE))-(I698/100))&gt;=0,"Good","Too Long")</f>
        <v>Good</v>
      </c>
      <c r="K698" s="93">
        <f>(VLOOKUP($G698,Depth_Lookup!$A$3:$J$561,10,FALSE))+(H698/100)</f>
        <v>251.6</v>
      </c>
      <c r="L698" s="93">
        <f>(VLOOKUP($G698,Depth_Lookup!$A$3:$J$561,10,FALSE))+(I698/100)</f>
        <v>251.65</v>
      </c>
      <c r="M698" s="82" t="s">
        <v>241</v>
      </c>
      <c r="N698" s="79"/>
      <c r="O698" s="81"/>
      <c r="P698" s="81"/>
      <c r="Q698" s="31" t="e">
        <f>VLOOKUP(P698,'75'!$AT$3:$AU$5,2,FALSE)</f>
        <v>#N/A</v>
      </c>
      <c r="R698" s="89">
        <v>0.1</v>
      </c>
      <c r="S698" s="89" t="s">
        <v>158</v>
      </c>
      <c r="T698" s="31">
        <f>VLOOKUP(S698,'75'!$AI$12:$AJ$17,2,FALSE)</f>
        <v>1</v>
      </c>
      <c r="X698" s="81"/>
      <c r="Y698" s="81" t="s">
        <v>1166</v>
      </c>
      <c r="Z698" s="81"/>
      <c r="AA698" s="81"/>
      <c r="AB698" s="89" t="s">
        <v>1336</v>
      </c>
      <c r="AC698" s="81"/>
      <c r="AD698" s="81"/>
      <c r="AE698" s="81">
        <v>55</v>
      </c>
      <c r="AF698" s="81">
        <v>10</v>
      </c>
      <c r="AG698" s="89">
        <v>45</v>
      </c>
      <c r="AH698" s="89">
        <v>90</v>
      </c>
      <c r="AI698" s="89">
        <v>45</v>
      </c>
      <c r="AJ698" s="89">
        <v>180</v>
      </c>
      <c r="AK698" s="89">
        <f t="shared" si="91"/>
        <v>-45</v>
      </c>
      <c r="AL698" s="89">
        <f t="shared" si="87"/>
        <v>315</v>
      </c>
      <c r="AM698" s="89">
        <f t="shared" si="92"/>
        <v>35.264389682754661</v>
      </c>
      <c r="AN698" s="89">
        <f t="shared" si="88"/>
        <v>45</v>
      </c>
      <c r="AO698" s="89">
        <f t="shared" si="89"/>
        <v>54.735610317245339</v>
      </c>
      <c r="AP698" s="75">
        <f t="shared" si="93"/>
        <v>135</v>
      </c>
      <c r="AQ698" s="75">
        <f t="shared" si="90"/>
        <v>54.735610317245339</v>
      </c>
    </row>
    <row r="699" spans="1:43" hidden="1">
      <c r="A699" s="74"/>
      <c r="B699" s="81"/>
      <c r="C699" s="73"/>
      <c r="D699" s="81"/>
      <c r="E699" s="89">
        <v>111</v>
      </c>
      <c r="F699" s="89">
        <v>1</v>
      </c>
      <c r="G699" s="91" t="str">
        <f t="shared" si="86"/>
        <v>111-1</v>
      </c>
      <c r="H699" s="88">
        <v>30</v>
      </c>
      <c r="I699" s="88">
        <v>73</v>
      </c>
      <c r="J699" s="92" t="str">
        <f>IF(((VLOOKUP($G699,Depth_Lookup!$A$3:$J$561,9,FALSE))-(I699/100))&gt;=0,"Good","Too Long")</f>
        <v>Good</v>
      </c>
      <c r="K699" s="93">
        <f>(VLOOKUP($G699,Depth_Lookup!$A$3:$J$561,10,FALSE))+(H699/100)</f>
        <v>251.9</v>
      </c>
      <c r="L699" s="93">
        <f>(VLOOKUP($G699,Depth_Lookup!$A$3:$J$561,10,FALSE))+(I699/100)</f>
        <v>252.32999999999998</v>
      </c>
      <c r="M699" s="82" t="s">
        <v>242</v>
      </c>
      <c r="N699" s="79"/>
      <c r="O699" s="89" t="s">
        <v>152</v>
      </c>
      <c r="P699" s="89" t="s">
        <v>202</v>
      </c>
      <c r="Q699" s="31">
        <f>VLOOKUP(P699,'75'!$AT$3:$AU$5,2,FALSE)</f>
        <v>1</v>
      </c>
      <c r="R699" s="89">
        <v>1</v>
      </c>
      <c r="S699" s="89" t="s">
        <v>158</v>
      </c>
      <c r="T699" s="31">
        <f>VLOOKUP(S699,'75'!$AI$12:$AJ$17,2,FALSE)</f>
        <v>1</v>
      </c>
      <c r="X699" s="81"/>
      <c r="Y699" s="81"/>
      <c r="Z699" s="81"/>
      <c r="AA699" s="81"/>
      <c r="AB699" s="35" t="s">
        <v>1395</v>
      </c>
      <c r="AC699" s="81"/>
      <c r="AD699" s="81"/>
      <c r="AE699" s="89">
        <v>30</v>
      </c>
      <c r="AF699" s="89">
        <v>28</v>
      </c>
      <c r="AG699" s="89">
        <v>15</v>
      </c>
      <c r="AH699" s="89">
        <v>90</v>
      </c>
      <c r="AI699" s="89">
        <v>25</v>
      </c>
      <c r="AJ699" s="89">
        <v>0</v>
      </c>
      <c r="AK699" s="89">
        <f t="shared" si="91"/>
        <v>-150.11751086971645</v>
      </c>
      <c r="AL699" s="89">
        <f t="shared" si="87"/>
        <v>209.88248913028355</v>
      </c>
      <c r="AM699" s="89">
        <f t="shared" si="92"/>
        <v>61.728191494982127</v>
      </c>
      <c r="AN699" s="89">
        <f t="shared" si="88"/>
        <v>299.88248913028355</v>
      </c>
      <c r="AO699" s="89">
        <f t="shared" si="89"/>
        <v>28.271808505017873</v>
      </c>
      <c r="AP699" s="75">
        <f t="shared" si="93"/>
        <v>29.882489130283545</v>
      </c>
      <c r="AQ699" s="75">
        <f t="shared" si="90"/>
        <v>28.271808505017873</v>
      </c>
    </row>
    <row r="700" spans="1:43">
      <c r="A700" s="74"/>
      <c r="B700" s="81"/>
      <c r="C700" s="73"/>
      <c r="D700" s="81"/>
      <c r="E700" s="89">
        <v>111</v>
      </c>
      <c r="F700" s="89">
        <v>1</v>
      </c>
      <c r="G700" s="91" t="str">
        <f t="shared" si="86"/>
        <v>111-1</v>
      </c>
      <c r="H700" s="88">
        <v>64</v>
      </c>
      <c r="I700" s="88">
        <v>68</v>
      </c>
      <c r="J700" s="92" t="str">
        <f>IF(((VLOOKUP($G700,Depth_Lookup!$A$3:$J$561,9,FALSE))-(I700/100))&gt;=0,"Good","Too Long")</f>
        <v>Good</v>
      </c>
      <c r="K700" s="93">
        <f>(VLOOKUP($G700,Depth_Lookup!$A$3:$J$561,10,FALSE))+(H700/100)</f>
        <v>252.23999999999998</v>
      </c>
      <c r="L700" s="93">
        <f>(VLOOKUP($G700,Depth_Lookup!$A$3:$J$561,10,FALSE))+(I700/100)</f>
        <v>252.28</v>
      </c>
      <c r="M700" s="82" t="s">
        <v>242</v>
      </c>
      <c r="N700" s="79"/>
      <c r="O700" s="81"/>
      <c r="P700" s="81"/>
      <c r="Q700" s="31" t="e">
        <f>VLOOKUP(P700,'75'!$AT$3:$AU$5,2,FALSE)</f>
        <v>#N/A</v>
      </c>
      <c r="R700" s="81"/>
      <c r="S700" s="81"/>
      <c r="T700" s="31" t="e">
        <f>VLOOKUP(S700,'75'!$AI$12:$AJ$17,2,FALSE)</f>
        <v>#N/A</v>
      </c>
      <c r="X700" s="81"/>
      <c r="Y700" s="81" t="s">
        <v>1209</v>
      </c>
      <c r="Z700" s="81"/>
      <c r="AA700" s="81"/>
      <c r="AB700" s="89" t="s">
        <v>1396</v>
      </c>
      <c r="AC700" s="81"/>
      <c r="AD700" s="81"/>
      <c r="AE700" s="89">
        <v>210</v>
      </c>
      <c r="AF700" s="89">
        <v>15</v>
      </c>
      <c r="AG700" s="89">
        <v>30</v>
      </c>
      <c r="AH700" s="89">
        <v>270</v>
      </c>
      <c r="AI700" s="89">
        <v>15</v>
      </c>
      <c r="AJ700" s="89">
        <v>0</v>
      </c>
      <c r="AK700" s="89">
        <f t="shared" si="91"/>
        <v>114.89609063898291</v>
      </c>
      <c r="AL700" s="89">
        <f t="shared" si="87"/>
        <v>114.89609063898291</v>
      </c>
      <c r="AM700" s="89">
        <f t="shared" si="92"/>
        <v>57.523315761554748</v>
      </c>
      <c r="AN700" s="89">
        <f t="shared" si="88"/>
        <v>204.89609063898291</v>
      </c>
      <c r="AO700" s="89">
        <f t="shared" si="89"/>
        <v>32.476684238445252</v>
      </c>
      <c r="AP700" s="75">
        <f t="shared" si="93"/>
        <v>294.89609063898291</v>
      </c>
      <c r="AQ700" s="75">
        <f t="shared" si="90"/>
        <v>32.476684238445252</v>
      </c>
    </row>
    <row r="701" spans="1:43" hidden="1">
      <c r="A701" s="74"/>
      <c r="B701" s="81"/>
      <c r="C701" s="73"/>
      <c r="D701" s="81"/>
      <c r="E701" s="89">
        <v>111</v>
      </c>
      <c r="F701" s="89">
        <v>2</v>
      </c>
      <c r="G701" s="91" t="str">
        <f t="shared" si="86"/>
        <v>111-2</v>
      </c>
      <c r="H701" s="88">
        <v>2</v>
      </c>
      <c r="I701" s="88">
        <v>3</v>
      </c>
      <c r="J701" s="92" t="str">
        <f>IF(((VLOOKUP($G701,Depth_Lookup!$A$3:$J$561,9,FALSE))-(I701/100))&gt;=0,"Good","Too Long")</f>
        <v>Good</v>
      </c>
      <c r="K701" s="93">
        <f>(VLOOKUP($G701,Depth_Lookup!$A$3:$J$561,10,FALSE))+(H701/100)</f>
        <v>252.36</v>
      </c>
      <c r="L701" s="93">
        <f>(VLOOKUP($G701,Depth_Lookup!$A$3:$J$561,10,FALSE))+(I701/100)</f>
        <v>252.37</v>
      </c>
      <c r="M701" s="82" t="s">
        <v>241</v>
      </c>
      <c r="N701" s="79"/>
      <c r="O701" s="81"/>
      <c r="P701" s="81"/>
      <c r="Q701" s="31" t="e">
        <f>VLOOKUP(P701,'75'!$AT$3:$AU$5,2,FALSE)</f>
        <v>#N/A</v>
      </c>
      <c r="R701" s="89">
        <v>0.1</v>
      </c>
      <c r="S701" s="89" t="s">
        <v>158</v>
      </c>
      <c r="T701" s="31">
        <f>VLOOKUP(S701,'75'!$AI$12:$AJ$17,2,FALSE)</f>
        <v>1</v>
      </c>
      <c r="X701" s="81"/>
      <c r="Y701" s="81" t="s">
        <v>1209</v>
      </c>
      <c r="Z701" s="81"/>
      <c r="AA701" s="81"/>
      <c r="AB701" s="89" t="s">
        <v>1336</v>
      </c>
      <c r="AC701" s="81"/>
      <c r="AD701" s="81"/>
      <c r="AE701" s="89">
        <v>216</v>
      </c>
      <c r="AF701" s="89">
        <v>24</v>
      </c>
      <c r="AG701" s="89">
        <v>15</v>
      </c>
      <c r="AH701" s="89">
        <v>270</v>
      </c>
      <c r="AI701" s="89">
        <v>20</v>
      </c>
      <c r="AJ701" s="89">
        <v>180</v>
      </c>
      <c r="AK701" s="89">
        <f t="shared" si="91"/>
        <v>36.35991910938651</v>
      </c>
      <c r="AL701" s="89">
        <f t="shared" si="87"/>
        <v>36.35991910938651</v>
      </c>
      <c r="AM701" s="89">
        <f t="shared" si="92"/>
        <v>65.678763101352686</v>
      </c>
      <c r="AN701" s="89">
        <f t="shared" si="88"/>
        <v>126.35991910938651</v>
      </c>
      <c r="AO701" s="89">
        <f t="shared" si="89"/>
        <v>24.321236898647314</v>
      </c>
      <c r="AP701" s="75">
        <f t="shared" si="93"/>
        <v>216.35991910938651</v>
      </c>
      <c r="AQ701" s="75">
        <f t="shared" si="90"/>
        <v>24.321236898647314</v>
      </c>
    </row>
    <row r="702" spans="1:43" hidden="1">
      <c r="A702" s="74"/>
      <c r="B702" s="81"/>
      <c r="C702" s="73"/>
      <c r="D702" s="81"/>
      <c r="E702" s="89">
        <v>111</v>
      </c>
      <c r="F702" s="89">
        <v>2</v>
      </c>
      <c r="G702" s="91" t="str">
        <f t="shared" si="86"/>
        <v>111-2</v>
      </c>
      <c r="H702" s="88">
        <v>11</v>
      </c>
      <c r="I702" s="88">
        <v>12</v>
      </c>
      <c r="J702" s="92" t="str">
        <f>IF(((VLOOKUP($G702,Depth_Lookup!$A$3:$J$561,9,FALSE))-(I702/100))&gt;=0,"Good","Too Long")</f>
        <v>Good</v>
      </c>
      <c r="K702" s="93">
        <f>(VLOOKUP($G702,Depth_Lookup!$A$3:$J$561,10,FALSE))+(H702/100)</f>
        <v>252.45000000000002</v>
      </c>
      <c r="L702" s="93">
        <f>(VLOOKUP($G702,Depth_Lookup!$A$3:$J$561,10,FALSE))+(I702/100)</f>
        <v>252.46</v>
      </c>
      <c r="M702" s="90" t="s">
        <v>241</v>
      </c>
      <c r="N702" s="79"/>
      <c r="O702" s="81"/>
      <c r="P702" s="81"/>
      <c r="Q702" s="31" t="e">
        <f>VLOOKUP(P702,'75'!$AT$3:$AU$5,2,FALSE)</f>
        <v>#N/A</v>
      </c>
      <c r="R702" s="89">
        <v>0.1</v>
      </c>
      <c r="S702" s="89" t="s">
        <v>158</v>
      </c>
      <c r="T702" s="31">
        <f>VLOOKUP(S702,'75'!$AI$12:$AJ$17,2,FALSE)</f>
        <v>1</v>
      </c>
      <c r="X702" s="81"/>
      <c r="Y702" s="81"/>
      <c r="Z702" s="81"/>
      <c r="AA702" s="81"/>
      <c r="AB702" s="89" t="s">
        <v>1336</v>
      </c>
      <c r="AC702" s="81"/>
      <c r="AD702" s="81"/>
      <c r="AE702" s="89">
        <v>160</v>
      </c>
      <c r="AF702" s="89">
        <v>0.01</v>
      </c>
      <c r="AG702" s="89">
        <v>2</v>
      </c>
      <c r="AH702" s="89">
        <v>270</v>
      </c>
      <c r="AI702" s="89">
        <v>2</v>
      </c>
      <c r="AJ702" s="89">
        <v>0</v>
      </c>
      <c r="AK702" s="89">
        <f t="shared" si="91"/>
        <v>135</v>
      </c>
      <c r="AL702" s="89">
        <f t="shared" si="87"/>
        <v>135</v>
      </c>
      <c r="AM702" s="89">
        <f t="shared" si="92"/>
        <v>87.172720540926434</v>
      </c>
      <c r="AN702" s="89">
        <f t="shared" si="88"/>
        <v>225</v>
      </c>
      <c r="AO702" s="89">
        <f t="shared" si="89"/>
        <v>2.8272794590735657</v>
      </c>
      <c r="AP702" s="75">
        <f t="shared" si="93"/>
        <v>315</v>
      </c>
      <c r="AQ702" s="75">
        <f t="shared" si="90"/>
        <v>2.8272794590735657</v>
      </c>
    </row>
    <row r="703" spans="1:43" hidden="1">
      <c r="A703" s="74"/>
      <c r="B703" s="81"/>
      <c r="C703" s="73"/>
      <c r="D703" s="81"/>
      <c r="E703" s="89">
        <v>111</v>
      </c>
      <c r="F703" s="89">
        <v>2</v>
      </c>
      <c r="G703" s="91" t="str">
        <f t="shared" si="86"/>
        <v>111-2</v>
      </c>
      <c r="H703" s="88">
        <v>66</v>
      </c>
      <c r="I703" s="88">
        <v>68</v>
      </c>
      <c r="J703" s="92" t="str">
        <f>IF(((VLOOKUP($G703,Depth_Lookup!$A$3:$J$561,9,FALSE))-(I703/100))&gt;=0,"Good","Too Long")</f>
        <v>Good</v>
      </c>
      <c r="K703" s="93">
        <f>(VLOOKUP($G703,Depth_Lookup!$A$3:$J$561,10,FALSE))+(H703/100)</f>
        <v>253</v>
      </c>
      <c r="L703" s="93">
        <f>(VLOOKUP($G703,Depth_Lookup!$A$3:$J$561,10,FALSE))+(I703/100)</f>
        <v>253.02</v>
      </c>
      <c r="M703" s="90" t="s">
        <v>241</v>
      </c>
      <c r="N703" s="79"/>
      <c r="O703" s="81"/>
      <c r="P703" s="81"/>
      <c r="Q703" s="31" t="e">
        <f>VLOOKUP(P703,'75'!$AT$3:$AU$5,2,FALSE)</f>
        <v>#N/A</v>
      </c>
      <c r="R703" s="89">
        <v>0.1</v>
      </c>
      <c r="S703" s="89" t="s">
        <v>158</v>
      </c>
      <c r="T703" s="31">
        <f>VLOOKUP(S703,'75'!$AI$12:$AJ$17,2,FALSE)</f>
        <v>1</v>
      </c>
      <c r="X703" s="81"/>
      <c r="Y703" s="89" t="s">
        <v>1166</v>
      </c>
      <c r="Z703" s="81"/>
      <c r="AA703" s="81"/>
      <c r="AB703" s="89" t="s">
        <v>1336</v>
      </c>
      <c r="AC703" s="81"/>
      <c r="AD703" s="81"/>
      <c r="AE703" s="89">
        <v>220</v>
      </c>
      <c r="AF703" s="89">
        <v>20</v>
      </c>
      <c r="AG703" s="89">
        <v>15</v>
      </c>
      <c r="AH703" s="89">
        <v>90</v>
      </c>
      <c r="AI703" s="89">
        <v>45</v>
      </c>
      <c r="AJ703" s="89">
        <v>180</v>
      </c>
      <c r="AK703" s="89">
        <f t="shared" si="91"/>
        <v>-15</v>
      </c>
      <c r="AL703" s="89">
        <f t="shared" si="87"/>
        <v>345</v>
      </c>
      <c r="AM703" s="89">
        <f t="shared" si="92"/>
        <v>44.007027195636283</v>
      </c>
      <c r="AN703" s="89">
        <f t="shared" si="88"/>
        <v>75</v>
      </c>
      <c r="AO703" s="89">
        <f t="shared" si="89"/>
        <v>45.992972804363717</v>
      </c>
      <c r="AP703" s="75">
        <f t="shared" si="93"/>
        <v>165</v>
      </c>
      <c r="AQ703" s="75">
        <f t="shared" si="90"/>
        <v>45.992972804363717</v>
      </c>
    </row>
    <row r="704" spans="1:43" hidden="1">
      <c r="A704" s="74"/>
      <c r="B704" s="81"/>
      <c r="C704" s="73"/>
      <c r="D704" s="81"/>
      <c r="E704" s="89">
        <v>111</v>
      </c>
      <c r="F704" s="89">
        <v>2</v>
      </c>
      <c r="G704" s="91" t="str">
        <f t="shared" si="86"/>
        <v>111-2</v>
      </c>
      <c r="H704" s="88">
        <v>85</v>
      </c>
      <c r="I704" s="88">
        <v>89</v>
      </c>
      <c r="J704" s="92" t="str">
        <f>IF(((VLOOKUP($G704,Depth_Lookup!$A$3:$J$561,9,FALSE))-(I704/100))&gt;=0,"Good","Too Long")</f>
        <v>Good</v>
      </c>
      <c r="K704" s="93">
        <f>(VLOOKUP($G704,Depth_Lookup!$A$3:$J$561,10,FALSE))+(H704/100)</f>
        <v>253.19</v>
      </c>
      <c r="L704" s="93">
        <f>(VLOOKUP($G704,Depth_Lookup!$A$3:$J$561,10,FALSE))+(I704/100)</f>
        <v>253.23</v>
      </c>
      <c r="M704" s="82" t="s">
        <v>246</v>
      </c>
      <c r="N704" s="79"/>
      <c r="O704" s="81"/>
      <c r="P704" s="81"/>
      <c r="Q704" s="31" t="e">
        <f>VLOOKUP(P704,'75'!$AT$3:$AU$5,2,FALSE)</f>
        <v>#N/A</v>
      </c>
      <c r="R704" s="89">
        <v>0.1</v>
      </c>
      <c r="S704" s="89" t="s">
        <v>158</v>
      </c>
      <c r="T704" s="31">
        <f>VLOOKUP(S704,'75'!$AI$12:$AJ$17,2,FALSE)</f>
        <v>1</v>
      </c>
      <c r="X704" s="81"/>
      <c r="Y704" s="81"/>
      <c r="Z704" s="81"/>
      <c r="AA704" s="81"/>
      <c r="AB704" s="89" t="s">
        <v>1219</v>
      </c>
      <c r="AC704" s="81"/>
      <c r="AD704" s="81"/>
      <c r="AE704" s="81"/>
      <c r="AF704" s="81"/>
      <c r="AG704" s="89">
        <v>58</v>
      </c>
      <c r="AH704" s="89">
        <v>90</v>
      </c>
      <c r="AI704" s="89">
        <v>36</v>
      </c>
      <c r="AJ704" s="89">
        <v>180</v>
      </c>
      <c r="AK704" s="89">
        <f t="shared" si="91"/>
        <v>-65.582228865025911</v>
      </c>
      <c r="AL704" s="89">
        <f t="shared" si="87"/>
        <v>294.41777113497409</v>
      </c>
      <c r="AM704" s="89">
        <f t="shared" si="92"/>
        <v>29.638933368996394</v>
      </c>
      <c r="AN704" s="89">
        <f t="shared" si="88"/>
        <v>24.417771134974089</v>
      </c>
      <c r="AO704" s="89">
        <f t="shared" si="89"/>
        <v>60.361066631003609</v>
      </c>
      <c r="AP704" s="75">
        <f t="shared" si="93"/>
        <v>114.41777113497409</v>
      </c>
      <c r="AQ704" s="75">
        <f t="shared" si="90"/>
        <v>60.361066631003609</v>
      </c>
    </row>
    <row r="705" spans="1:43" hidden="1">
      <c r="A705" s="74"/>
      <c r="B705" s="81"/>
      <c r="C705" s="73"/>
      <c r="D705" s="81"/>
      <c r="E705" s="89">
        <v>111</v>
      </c>
      <c r="F705" s="89">
        <v>3</v>
      </c>
      <c r="G705" s="91" t="str">
        <f t="shared" si="86"/>
        <v>111-3</v>
      </c>
      <c r="H705" s="88">
        <v>0</v>
      </c>
      <c r="I705" s="88">
        <v>25</v>
      </c>
      <c r="J705" s="92" t="str">
        <f>IF(((VLOOKUP($G705,Depth_Lookup!$A$3:$J$561,9,FALSE))-(I705/100))&gt;=0,"Good","Too Long")</f>
        <v>Good</v>
      </c>
      <c r="K705" s="93">
        <f>(VLOOKUP($G705,Depth_Lookup!$A$3:$J$561,10,FALSE))+(H705/100)</f>
        <v>253.23500000000001</v>
      </c>
      <c r="L705" s="93">
        <f>(VLOOKUP($G705,Depth_Lookup!$A$3:$J$561,10,FALSE))+(I705/100)</f>
        <v>253.48500000000001</v>
      </c>
      <c r="M705" s="82" t="s">
        <v>242</v>
      </c>
      <c r="N705" s="79"/>
      <c r="O705" s="81"/>
      <c r="P705" s="81"/>
      <c r="Q705" s="31" t="e">
        <f>VLOOKUP(P705,'75'!$AT$3:$AU$5,2,FALSE)</f>
        <v>#N/A</v>
      </c>
      <c r="R705" s="89">
        <v>25</v>
      </c>
      <c r="S705" s="89" t="s">
        <v>159</v>
      </c>
      <c r="T705" s="31">
        <f>VLOOKUP(S705,'75'!$AI$12:$AJ$17,2,FALSE)</f>
        <v>2</v>
      </c>
      <c r="X705" s="81"/>
      <c r="Y705" s="81"/>
      <c r="Z705" s="81"/>
      <c r="AA705" s="81"/>
      <c r="AB705" s="35" t="s">
        <v>1397</v>
      </c>
      <c r="AC705" s="81"/>
      <c r="AD705" s="81"/>
      <c r="AE705" s="81"/>
      <c r="AF705" s="81"/>
      <c r="AG705" s="81"/>
      <c r="AH705" s="81"/>
      <c r="AI705" s="81"/>
      <c r="AJ705" s="81"/>
      <c r="AK705" s="89" t="e">
        <f t="shared" si="91"/>
        <v>#DIV/0!</v>
      </c>
      <c r="AL705" s="89" t="e">
        <f t="shared" si="87"/>
        <v>#DIV/0!</v>
      </c>
      <c r="AM705" s="89" t="e">
        <f t="shared" si="92"/>
        <v>#DIV/0!</v>
      </c>
      <c r="AN705" s="89" t="e">
        <f t="shared" si="88"/>
        <v>#DIV/0!</v>
      </c>
      <c r="AO705" s="89" t="e">
        <f t="shared" si="89"/>
        <v>#DIV/0!</v>
      </c>
      <c r="AP705" s="75" t="e">
        <f t="shared" si="93"/>
        <v>#DIV/0!</v>
      </c>
      <c r="AQ705" s="75" t="e">
        <f t="shared" si="90"/>
        <v>#DIV/0!</v>
      </c>
    </row>
    <row r="706" spans="1:43" hidden="1">
      <c r="A706" s="74"/>
      <c r="B706" s="81"/>
      <c r="C706" s="73"/>
      <c r="D706" s="81"/>
      <c r="E706" s="89">
        <v>111</v>
      </c>
      <c r="F706" s="89">
        <v>3</v>
      </c>
      <c r="G706" s="91" t="str">
        <f t="shared" si="86"/>
        <v>111-3</v>
      </c>
      <c r="H706" s="88">
        <v>42</v>
      </c>
      <c r="I706" s="88">
        <v>52</v>
      </c>
      <c r="J706" s="92" t="str">
        <f>IF(((VLOOKUP($G706,Depth_Lookup!$A$3:$J$561,9,FALSE))-(I706/100))&gt;=0,"Good","Too Long")</f>
        <v>Good</v>
      </c>
      <c r="K706" s="93">
        <f>(VLOOKUP($G706,Depth_Lookup!$A$3:$J$561,10,FALSE))+(H706/100)</f>
        <v>253.655</v>
      </c>
      <c r="L706" s="93">
        <f>(VLOOKUP($G706,Depth_Lookup!$A$3:$J$561,10,FALSE))+(I706/100)</f>
        <v>253.75500000000002</v>
      </c>
      <c r="M706" s="82" t="s">
        <v>242</v>
      </c>
      <c r="N706" s="79"/>
      <c r="O706" s="89" t="s">
        <v>152</v>
      </c>
      <c r="P706" s="89" t="s">
        <v>202</v>
      </c>
      <c r="Q706" s="31">
        <f>VLOOKUP(P706,'75'!$AT$3:$AU$5,2,FALSE)</f>
        <v>1</v>
      </c>
      <c r="R706" s="89">
        <v>1</v>
      </c>
      <c r="S706" s="89" t="s">
        <v>158</v>
      </c>
      <c r="T706" s="31">
        <f>VLOOKUP(S706,'75'!$AI$12:$AJ$17,2,FALSE)</f>
        <v>1</v>
      </c>
      <c r="X706" s="81"/>
      <c r="Y706" s="81"/>
      <c r="Z706" s="81"/>
      <c r="AA706" s="81"/>
      <c r="AB706" s="89" t="s">
        <v>1398</v>
      </c>
      <c r="AC706" s="81"/>
      <c r="AD706" s="81"/>
      <c r="AE706" s="81"/>
      <c r="AF706" s="81"/>
      <c r="AG706" s="89">
        <v>50</v>
      </c>
      <c r="AH706" s="89">
        <v>90</v>
      </c>
      <c r="AI706" s="89">
        <v>35</v>
      </c>
      <c r="AJ706" s="89">
        <v>0</v>
      </c>
      <c r="AK706" s="89">
        <f t="shared" si="91"/>
        <v>-120.4361050493531</v>
      </c>
      <c r="AL706" s="89">
        <f t="shared" si="87"/>
        <v>239.5638949506469</v>
      </c>
      <c r="AM706" s="89">
        <f t="shared" si="92"/>
        <v>35.884504217063558</v>
      </c>
      <c r="AN706" s="89">
        <f t="shared" si="88"/>
        <v>329.5638949506469</v>
      </c>
      <c r="AO706" s="89">
        <f t="shared" si="89"/>
        <v>54.115495782936442</v>
      </c>
      <c r="AP706" s="75">
        <f t="shared" si="93"/>
        <v>59.563894950646898</v>
      </c>
      <c r="AQ706" s="75">
        <f t="shared" si="90"/>
        <v>54.115495782936442</v>
      </c>
    </row>
    <row r="707" spans="1:43">
      <c r="A707" s="74"/>
      <c r="B707" s="81"/>
      <c r="C707" s="73"/>
      <c r="D707" s="81"/>
      <c r="E707" s="89">
        <v>111</v>
      </c>
      <c r="F707" s="89">
        <v>3</v>
      </c>
      <c r="G707" s="91" t="str">
        <f t="shared" si="86"/>
        <v>111-3</v>
      </c>
      <c r="H707" s="88">
        <v>52</v>
      </c>
      <c r="I707" s="88">
        <v>59</v>
      </c>
      <c r="J707" s="92" t="str">
        <f>IF(((VLOOKUP($G707,Depth_Lookup!$A$3:$J$561,9,FALSE))-(I707/100))&gt;=0,"Good","Too Long")</f>
        <v>Good</v>
      </c>
      <c r="K707" s="93">
        <f>(VLOOKUP($G707,Depth_Lookup!$A$3:$J$561,10,FALSE))+(H707/100)</f>
        <v>253.75500000000002</v>
      </c>
      <c r="L707" s="93">
        <f>(VLOOKUP($G707,Depth_Lookup!$A$3:$J$561,10,FALSE))+(I707/100)</f>
        <v>253.82500000000002</v>
      </c>
      <c r="M707" s="82" t="s">
        <v>242</v>
      </c>
      <c r="N707" s="79"/>
      <c r="O707" s="81"/>
      <c r="P707" s="81"/>
      <c r="Q707" s="31" t="e">
        <f>VLOOKUP(P707,'75'!$AT$3:$AU$5,2,FALSE)</f>
        <v>#N/A</v>
      </c>
      <c r="R707" s="81"/>
      <c r="S707" s="81"/>
      <c r="T707" s="31" t="e">
        <f>VLOOKUP(S707,'75'!$AI$12:$AJ$17,2,FALSE)</f>
        <v>#N/A</v>
      </c>
      <c r="X707" s="81"/>
      <c r="Y707" s="81" t="s">
        <v>1209</v>
      </c>
      <c r="Z707" s="81"/>
      <c r="AA707" s="81"/>
      <c r="AB707" s="89" t="s">
        <v>1399</v>
      </c>
      <c r="AC707" s="81"/>
      <c r="AD707" s="81"/>
      <c r="AE707" s="81">
        <v>302</v>
      </c>
      <c r="AF707" s="81">
        <v>62</v>
      </c>
      <c r="AG707" s="89">
        <v>58</v>
      </c>
      <c r="AH707" s="89">
        <v>270</v>
      </c>
      <c r="AI707" s="89">
        <v>45</v>
      </c>
      <c r="AJ707" s="89">
        <v>0</v>
      </c>
      <c r="AK707" s="89">
        <f t="shared" si="91"/>
        <v>122</v>
      </c>
      <c r="AL707" s="89">
        <f t="shared" si="87"/>
        <v>122</v>
      </c>
      <c r="AM707" s="89">
        <f t="shared" si="92"/>
        <v>27.919978212895415</v>
      </c>
      <c r="AN707" s="89">
        <f t="shared" si="88"/>
        <v>212</v>
      </c>
      <c r="AO707" s="89">
        <f t="shared" si="89"/>
        <v>62.080021787104585</v>
      </c>
      <c r="AP707" s="75">
        <f t="shared" si="93"/>
        <v>302</v>
      </c>
      <c r="AQ707" s="75">
        <f t="shared" si="90"/>
        <v>62.080021787104585</v>
      </c>
    </row>
    <row r="708" spans="1:43" hidden="1">
      <c r="A708" s="74"/>
      <c r="B708" s="81"/>
      <c r="C708" s="73"/>
      <c r="D708" s="81"/>
      <c r="E708" s="89">
        <v>111</v>
      </c>
      <c r="F708" s="89">
        <v>3</v>
      </c>
      <c r="G708" s="91" t="str">
        <f t="shared" ref="G708:G771" si="94">E708&amp;"-"&amp;F708</f>
        <v>111-3</v>
      </c>
      <c r="H708" s="88">
        <v>69</v>
      </c>
      <c r="I708" s="88">
        <v>71</v>
      </c>
      <c r="J708" s="92" t="str">
        <f>IF(((VLOOKUP($G708,Depth_Lookup!$A$3:$J$561,9,FALSE))-(I708/100))&gt;=0,"Good","Too Long")</f>
        <v>Good</v>
      </c>
      <c r="K708" s="93">
        <f>(VLOOKUP($G708,Depth_Lookup!$A$3:$J$561,10,FALSE))+(H708/100)</f>
        <v>253.92500000000001</v>
      </c>
      <c r="L708" s="93">
        <f>(VLOOKUP($G708,Depth_Lookup!$A$3:$J$561,10,FALSE))+(I708/100)</f>
        <v>253.94500000000002</v>
      </c>
      <c r="M708" s="82" t="s">
        <v>241</v>
      </c>
      <c r="N708" s="79"/>
      <c r="O708" s="81"/>
      <c r="P708" s="81"/>
      <c r="Q708" s="31" t="e">
        <f>VLOOKUP(P708,'75'!$AT$3:$AU$5,2,FALSE)</f>
        <v>#N/A</v>
      </c>
      <c r="R708" s="89">
        <v>0.1</v>
      </c>
      <c r="S708" s="89" t="s">
        <v>158</v>
      </c>
      <c r="T708" s="31">
        <f>VLOOKUP(S708,'75'!$AI$12:$AJ$17,2,FALSE)</f>
        <v>1</v>
      </c>
      <c r="X708" s="81"/>
      <c r="Y708" s="81" t="s">
        <v>1209</v>
      </c>
      <c r="Z708" s="81"/>
      <c r="AA708" s="81"/>
      <c r="AB708" s="89" t="s">
        <v>1380</v>
      </c>
      <c r="AC708" s="81"/>
      <c r="AD708" s="81"/>
      <c r="AE708" s="81">
        <v>35</v>
      </c>
      <c r="AF708" s="81">
        <v>51</v>
      </c>
      <c r="AG708" s="89">
        <v>35</v>
      </c>
      <c r="AH708" s="89">
        <v>90</v>
      </c>
      <c r="AI708" s="89">
        <v>45</v>
      </c>
      <c r="AJ708" s="89">
        <v>0</v>
      </c>
      <c r="AK708" s="89">
        <f t="shared" si="91"/>
        <v>-145</v>
      </c>
      <c r="AL708" s="89">
        <f t="shared" si="87"/>
        <v>215</v>
      </c>
      <c r="AM708" s="89">
        <f t="shared" si="92"/>
        <v>39.32268990964004</v>
      </c>
      <c r="AN708" s="89">
        <f t="shared" si="88"/>
        <v>305</v>
      </c>
      <c r="AO708" s="89">
        <f t="shared" si="89"/>
        <v>50.67731009035996</v>
      </c>
      <c r="AP708" s="75">
        <f t="shared" si="93"/>
        <v>35</v>
      </c>
      <c r="AQ708" s="75">
        <f t="shared" si="90"/>
        <v>50.67731009035996</v>
      </c>
    </row>
    <row r="709" spans="1:43" hidden="1">
      <c r="A709" s="74"/>
      <c r="B709" s="81"/>
      <c r="C709" s="73"/>
      <c r="D709" s="81"/>
      <c r="E709" s="89">
        <v>111</v>
      </c>
      <c r="F709" s="89">
        <v>4</v>
      </c>
      <c r="G709" s="91" t="str">
        <f t="shared" si="94"/>
        <v>111-4</v>
      </c>
      <c r="H709" s="88">
        <v>75</v>
      </c>
      <c r="I709" s="88">
        <v>76</v>
      </c>
      <c r="J709" s="92" t="str">
        <f>IF(((VLOOKUP($G709,Depth_Lookup!$A$3:$J$561,9,FALSE))-(I709/100))&gt;=0,"Good","Too Long")</f>
        <v>Good</v>
      </c>
      <c r="K709" s="93">
        <f>(VLOOKUP($G709,Depth_Lookup!$A$3:$J$561,10,FALSE))+(H709/100)</f>
        <v>254.8</v>
      </c>
      <c r="L709" s="93">
        <f>(VLOOKUP($G709,Depth_Lookup!$A$3:$J$561,10,FALSE))+(I709/100)</f>
        <v>254.81</v>
      </c>
      <c r="M709" s="90" t="s">
        <v>241</v>
      </c>
      <c r="N709" s="79"/>
      <c r="O709" s="81"/>
      <c r="P709" s="81"/>
      <c r="Q709" s="31" t="e">
        <f>VLOOKUP(P709,'75'!$AT$3:$AU$5,2,FALSE)</f>
        <v>#N/A</v>
      </c>
      <c r="R709" s="89">
        <v>0.1</v>
      </c>
      <c r="S709" s="89" t="s">
        <v>158</v>
      </c>
      <c r="T709" s="31">
        <f>VLOOKUP(S709,'75'!$AI$12:$AJ$17,2,FALSE)</f>
        <v>1</v>
      </c>
      <c r="X709" s="81"/>
      <c r="Y709" s="81" t="s">
        <v>1166</v>
      </c>
      <c r="Z709" s="81"/>
      <c r="AA709" s="81"/>
      <c r="AB709" s="89" t="s">
        <v>1336</v>
      </c>
      <c r="AC709" s="81"/>
      <c r="AD709" s="81"/>
      <c r="AE709" s="81">
        <v>22</v>
      </c>
      <c r="AF709" s="81">
        <v>26</v>
      </c>
      <c r="AG709" s="89">
        <v>10</v>
      </c>
      <c r="AH709" s="89">
        <v>90</v>
      </c>
      <c r="AI709" s="89">
        <v>24</v>
      </c>
      <c r="AJ709" s="89">
        <v>0</v>
      </c>
      <c r="AK709" s="89">
        <f t="shared" si="91"/>
        <v>-158.39460752472212</v>
      </c>
      <c r="AL709" s="89">
        <f t="shared" ref="AL709:AL772" si="95">IF($AK709&gt;0,$AK709,360+$AK709)</f>
        <v>201.60539247527788</v>
      </c>
      <c r="AM709" s="89">
        <f t="shared" si="92"/>
        <v>64.411476790175428</v>
      </c>
      <c r="AN709" s="89">
        <f t="shared" ref="AN709:AN772" si="96">+IF(($AK709+90)&gt;0,$AK709+90,$AK709+450)</f>
        <v>291.60539247527788</v>
      </c>
      <c r="AO709" s="89">
        <f t="shared" ref="AO709:AO772" si="97">-$AM709+90</f>
        <v>25.588523209824572</v>
      </c>
      <c r="AP709" s="75">
        <f t="shared" si="93"/>
        <v>21.605392475277881</v>
      </c>
      <c r="AQ709" s="75">
        <f t="shared" ref="AQ709:AQ772" si="98">-$AM709+90</f>
        <v>25.588523209824572</v>
      </c>
    </row>
    <row r="710" spans="1:43" hidden="1">
      <c r="A710" s="74"/>
      <c r="B710" s="81"/>
      <c r="C710" s="73"/>
      <c r="D710" s="81"/>
      <c r="E710" s="89">
        <v>111</v>
      </c>
      <c r="F710" s="89">
        <v>4</v>
      </c>
      <c r="G710" s="91" t="str">
        <f t="shared" si="94"/>
        <v>111-4</v>
      </c>
      <c r="H710" s="88">
        <v>89</v>
      </c>
      <c r="I710" s="88">
        <v>98</v>
      </c>
      <c r="J710" s="92" t="str">
        <f>IF(((VLOOKUP($G710,Depth_Lookup!$A$3:$J$561,9,FALSE))-(I710/100))&gt;=0,"Good","Too Long")</f>
        <v>Good</v>
      </c>
      <c r="K710" s="93">
        <f>(VLOOKUP($G710,Depth_Lookup!$A$3:$J$561,10,FALSE))+(H710/100)</f>
        <v>254.94</v>
      </c>
      <c r="L710" s="93">
        <f>(VLOOKUP($G710,Depth_Lookup!$A$3:$J$561,10,FALSE))+(I710/100)</f>
        <v>255.03</v>
      </c>
      <c r="M710" s="90" t="s">
        <v>241</v>
      </c>
      <c r="N710" s="79"/>
      <c r="O710" s="81"/>
      <c r="P710" s="81"/>
      <c r="Q710" s="31" t="e">
        <f>VLOOKUP(P710,'75'!$AT$3:$AU$5,2,FALSE)</f>
        <v>#N/A</v>
      </c>
      <c r="R710" s="89">
        <v>0.1</v>
      </c>
      <c r="S710" s="89" t="s">
        <v>158</v>
      </c>
      <c r="T710" s="31">
        <f>VLOOKUP(S710,'75'!$AI$12:$AJ$17,2,FALSE)</f>
        <v>1</v>
      </c>
      <c r="X710" s="81"/>
      <c r="Y710" s="89" t="s">
        <v>1209</v>
      </c>
      <c r="Z710" s="81"/>
      <c r="AA710" s="81"/>
      <c r="AB710" s="89" t="s">
        <v>1336</v>
      </c>
      <c r="AC710" s="81"/>
      <c r="AD710" s="81"/>
      <c r="AE710" s="89">
        <v>290</v>
      </c>
      <c r="AF710" s="89">
        <v>10</v>
      </c>
      <c r="AG710" s="89">
        <v>62</v>
      </c>
      <c r="AH710" s="89">
        <v>90</v>
      </c>
      <c r="AI710" s="89">
        <v>0.01</v>
      </c>
      <c r="AJ710" s="89">
        <v>280</v>
      </c>
      <c r="AK710" s="89">
        <f t="shared" si="91"/>
        <v>-170.00092321937396</v>
      </c>
      <c r="AL710" s="89">
        <f t="shared" si="95"/>
        <v>189.99907678062604</v>
      </c>
      <c r="AM710" s="89">
        <f t="shared" si="92"/>
        <v>5.2747051905586444</v>
      </c>
      <c r="AN710" s="89">
        <f t="shared" si="96"/>
        <v>279.99907678062607</v>
      </c>
      <c r="AO710" s="89">
        <f t="shared" si="97"/>
        <v>84.725294809441351</v>
      </c>
      <c r="AP710" s="75">
        <f t="shared" si="93"/>
        <v>9.9990767806260408</v>
      </c>
      <c r="AQ710" s="75">
        <f t="shared" si="98"/>
        <v>84.725294809441351</v>
      </c>
    </row>
    <row r="711" spans="1:43" hidden="1">
      <c r="A711" s="74"/>
      <c r="B711" s="81"/>
      <c r="C711" s="73"/>
      <c r="D711" s="81"/>
      <c r="E711" s="89">
        <v>112</v>
      </c>
      <c r="F711" s="89">
        <v>1</v>
      </c>
      <c r="G711" s="91" t="str">
        <f t="shared" si="94"/>
        <v>112-1</v>
      </c>
      <c r="H711" s="88">
        <v>2</v>
      </c>
      <c r="I711" s="88">
        <v>7</v>
      </c>
      <c r="J711" s="92" t="str">
        <f>IF(((VLOOKUP($G711,Depth_Lookup!$A$3:$J$561,9,FALSE))-(I711/100))&gt;=0,"Good","Too Long")</f>
        <v>Good</v>
      </c>
      <c r="K711" s="93">
        <f>(VLOOKUP($G711,Depth_Lookup!$A$3:$J$561,10,FALSE))+(H711/100)</f>
        <v>254.62</v>
      </c>
      <c r="L711" s="93">
        <f>(VLOOKUP($G711,Depth_Lookup!$A$3:$J$561,10,FALSE))+(I711/100)</f>
        <v>254.67</v>
      </c>
      <c r="M711" s="82" t="s">
        <v>241</v>
      </c>
      <c r="N711" s="79"/>
      <c r="O711" s="81"/>
      <c r="P711" s="81"/>
      <c r="Q711" s="31" t="e">
        <f>VLOOKUP(P711,'75'!$AT$3:$AU$5,2,FALSE)</f>
        <v>#N/A</v>
      </c>
      <c r="R711" s="89">
        <v>0.1</v>
      </c>
      <c r="S711" s="89" t="s">
        <v>158</v>
      </c>
      <c r="T711" s="31">
        <f>VLOOKUP(S711,'75'!$AI$12:$AJ$17,2,FALSE)</f>
        <v>1</v>
      </c>
      <c r="X711" s="81"/>
      <c r="Y711" s="89" t="s">
        <v>1166</v>
      </c>
      <c r="Z711" s="81"/>
      <c r="AA711" s="81"/>
      <c r="AB711" s="89" t="s">
        <v>1336</v>
      </c>
      <c r="AC711" s="81"/>
      <c r="AD711" s="81"/>
      <c r="AE711" s="89">
        <v>287</v>
      </c>
      <c r="AF711" s="89">
        <v>31</v>
      </c>
      <c r="AG711" s="89">
        <v>30</v>
      </c>
      <c r="AH711" s="89">
        <v>270</v>
      </c>
      <c r="AI711" s="89">
        <v>10</v>
      </c>
      <c r="AJ711" s="89">
        <v>0</v>
      </c>
      <c r="AK711" s="89">
        <f t="shared" si="91"/>
        <v>106.98305334596864</v>
      </c>
      <c r="AL711" s="89">
        <f t="shared" si="95"/>
        <v>106.98305334596864</v>
      </c>
      <c r="AM711" s="89">
        <f t="shared" si="92"/>
        <v>58.88163357754528</v>
      </c>
      <c r="AN711" s="89">
        <f t="shared" si="96"/>
        <v>196.98305334596864</v>
      </c>
      <c r="AO711" s="89">
        <f t="shared" si="97"/>
        <v>31.11836642245472</v>
      </c>
      <c r="AP711" s="75">
        <f t="shared" si="93"/>
        <v>286.98305334596864</v>
      </c>
      <c r="AQ711" s="75">
        <f t="shared" si="98"/>
        <v>31.11836642245472</v>
      </c>
    </row>
    <row r="712" spans="1:43" hidden="1">
      <c r="A712" s="74"/>
      <c r="B712" s="81"/>
      <c r="C712" s="73"/>
      <c r="D712" s="81"/>
      <c r="E712" s="89">
        <v>112</v>
      </c>
      <c r="F712" s="89">
        <v>1</v>
      </c>
      <c r="G712" s="91" t="str">
        <f t="shared" si="94"/>
        <v>112-1</v>
      </c>
      <c r="H712" s="88">
        <v>35</v>
      </c>
      <c r="I712" s="88">
        <v>42</v>
      </c>
      <c r="J712" s="92" t="str">
        <f>IF(((VLOOKUP($G712,Depth_Lookup!$A$3:$J$561,9,FALSE))-(I712/100))&gt;=0,"Good","Too Long")</f>
        <v>Good</v>
      </c>
      <c r="K712" s="93">
        <f>(VLOOKUP($G712,Depth_Lookup!$A$3:$J$561,10,FALSE))+(H712/100)</f>
        <v>254.95</v>
      </c>
      <c r="L712" s="93">
        <f>(VLOOKUP($G712,Depth_Lookup!$A$3:$J$561,10,FALSE))+(I712/100)</f>
        <v>255.01999999999998</v>
      </c>
      <c r="M712" s="90" t="s">
        <v>241</v>
      </c>
      <c r="N712" s="79"/>
      <c r="O712" s="81"/>
      <c r="P712" s="81"/>
      <c r="Q712" s="31" t="e">
        <f>VLOOKUP(P712,'75'!$AT$3:$AU$5,2,FALSE)</f>
        <v>#N/A</v>
      </c>
      <c r="R712" s="89">
        <v>0.1</v>
      </c>
      <c r="S712" s="89" t="s">
        <v>158</v>
      </c>
      <c r="T712" s="31">
        <f>VLOOKUP(S712,'75'!$AI$12:$AJ$17,2,FALSE)</f>
        <v>1</v>
      </c>
      <c r="X712" s="81"/>
      <c r="Y712" s="89" t="s">
        <v>1166</v>
      </c>
      <c r="Z712" s="81"/>
      <c r="AA712" s="81"/>
      <c r="AB712" s="89" t="s">
        <v>1336</v>
      </c>
      <c r="AC712" s="81"/>
      <c r="AD712" s="81"/>
      <c r="AE712" s="89">
        <v>310</v>
      </c>
      <c r="AF712" s="89">
        <v>20</v>
      </c>
      <c r="AG712" s="89">
        <v>50</v>
      </c>
      <c r="AH712" s="89">
        <v>270</v>
      </c>
      <c r="AI712" s="89">
        <v>50</v>
      </c>
      <c r="AJ712" s="89">
        <v>180</v>
      </c>
      <c r="AK712" s="89">
        <f t="shared" si="91"/>
        <v>45</v>
      </c>
      <c r="AL712" s="89">
        <f t="shared" si="95"/>
        <v>45</v>
      </c>
      <c r="AM712" s="89">
        <f t="shared" si="92"/>
        <v>30.68205617643342</v>
      </c>
      <c r="AN712" s="89">
        <f t="shared" si="96"/>
        <v>135</v>
      </c>
      <c r="AO712" s="89">
        <f t="shared" si="97"/>
        <v>59.31794382356658</v>
      </c>
      <c r="AP712" s="75">
        <f t="shared" si="93"/>
        <v>225</v>
      </c>
      <c r="AQ712" s="75">
        <f t="shared" si="98"/>
        <v>59.31794382356658</v>
      </c>
    </row>
    <row r="713" spans="1:43" hidden="1">
      <c r="A713" s="74"/>
      <c r="B713" s="81"/>
      <c r="C713" s="73"/>
      <c r="D713" s="81"/>
      <c r="E713" s="89">
        <v>112</v>
      </c>
      <c r="F713" s="89">
        <v>1</v>
      </c>
      <c r="G713" s="91" t="str">
        <f t="shared" si="94"/>
        <v>112-1</v>
      </c>
      <c r="H713" s="88">
        <v>61</v>
      </c>
      <c r="I713" s="88">
        <v>67</v>
      </c>
      <c r="J713" s="92" t="str">
        <f>IF(((VLOOKUP($G713,Depth_Lookup!$A$3:$J$561,9,FALSE))-(I713/100))&gt;=0,"Good","Too Long")</f>
        <v>Good</v>
      </c>
      <c r="K713" s="93">
        <f>(VLOOKUP($G713,Depth_Lookup!$A$3:$J$561,10,FALSE))+(H713/100)</f>
        <v>255.21</v>
      </c>
      <c r="L713" s="93">
        <f>(VLOOKUP($G713,Depth_Lookup!$A$3:$J$561,10,FALSE))+(I713/100)</f>
        <v>255.26999999999998</v>
      </c>
      <c r="M713" s="90" t="s">
        <v>241</v>
      </c>
      <c r="N713" s="79"/>
      <c r="O713" s="81"/>
      <c r="P713" s="81"/>
      <c r="Q713" s="31" t="e">
        <f>VLOOKUP(P713,'75'!$AT$3:$AU$5,2,FALSE)</f>
        <v>#N/A</v>
      </c>
      <c r="R713" s="89">
        <v>0.1</v>
      </c>
      <c r="S713" s="89" t="s">
        <v>158</v>
      </c>
      <c r="T713" s="31">
        <f>VLOOKUP(S713,'75'!$AI$12:$AJ$17,2,FALSE)</f>
        <v>1</v>
      </c>
      <c r="X713" s="81"/>
      <c r="Y713" s="89" t="s">
        <v>1209</v>
      </c>
      <c r="Z713" s="81"/>
      <c r="AA713" s="81"/>
      <c r="AB713" s="89" t="s">
        <v>1336</v>
      </c>
      <c r="AC713" s="81"/>
      <c r="AD713" s="81"/>
      <c r="AE713" s="89">
        <v>49</v>
      </c>
      <c r="AF713" s="89">
        <v>48</v>
      </c>
      <c r="AG713" s="89">
        <v>40</v>
      </c>
      <c r="AH713" s="89">
        <v>90</v>
      </c>
      <c r="AI713" s="89">
        <v>36</v>
      </c>
      <c r="AJ713" s="89">
        <v>0</v>
      </c>
      <c r="AK713" s="89">
        <f t="shared" si="91"/>
        <v>-130.88796793812671</v>
      </c>
      <c r="AL713" s="89">
        <f t="shared" si="95"/>
        <v>229.11203206187329</v>
      </c>
      <c r="AM713" s="89">
        <f t="shared" si="92"/>
        <v>42.017426501731173</v>
      </c>
      <c r="AN713" s="89">
        <f t="shared" si="96"/>
        <v>319.11203206187326</v>
      </c>
      <c r="AO713" s="89">
        <f t="shared" si="97"/>
        <v>47.982573498268827</v>
      </c>
      <c r="AP713" s="75">
        <f t="shared" si="93"/>
        <v>49.112032061873293</v>
      </c>
      <c r="AQ713" s="75">
        <f t="shared" si="98"/>
        <v>47.982573498268827</v>
      </c>
    </row>
    <row r="714" spans="1:43" hidden="1">
      <c r="A714" s="74"/>
      <c r="B714" s="81"/>
      <c r="C714" s="73"/>
      <c r="D714" s="81"/>
      <c r="E714" s="89">
        <v>112</v>
      </c>
      <c r="F714" s="89">
        <v>2</v>
      </c>
      <c r="G714" s="91" t="str">
        <f t="shared" si="94"/>
        <v>112-2</v>
      </c>
      <c r="H714" s="88">
        <v>37</v>
      </c>
      <c r="I714" s="88">
        <v>45</v>
      </c>
      <c r="J714" s="92" t="str">
        <f>IF(((VLOOKUP($G714,Depth_Lookup!$A$3:$J$561,9,FALSE))-(I714/100))&gt;=0,"Good","Too Long")</f>
        <v>Good</v>
      </c>
      <c r="K714" s="93">
        <f>(VLOOKUP($G714,Depth_Lookup!$A$3:$J$561,10,FALSE))+(H714/100)</f>
        <v>255.715</v>
      </c>
      <c r="L714" s="93">
        <f>(VLOOKUP($G714,Depth_Lookup!$A$3:$J$561,10,FALSE))+(I714/100)</f>
        <v>255.79499999999999</v>
      </c>
      <c r="M714" s="90" t="s">
        <v>241</v>
      </c>
      <c r="N714" s="79"/>
      <c r="O714" s="81"/>
      <c r="P714" s="81"/>
      <c r="Q714" s="31" t="e">
        <f>VLOOKUP(P714,'75'!$AT$3:$AU$5,2,FALSE)</f>
        <v>#N/A</v>
      </c>
      <c r="R714" s="89">
        <v>0.1</v>
      </c>
      <c r="S714" s="89" t="s">
        <v>158</v>
      </c>
      <c r="T714" s="31">
        <f>VLOOKUP(S714,'75'!$AI$12:$AJ$17,2,FALSE)</f>
        <v>1</v>
      </c>
      <c r="X714" s="81"/>
      <c r="Y714" s="81"/>
      <c r="Z714" s="81"/>
      <c r="AA714" s="81"/>
      <c r="AB714" s="89" t="s">
        <v>1336</v>
      </c>
      <c r="AC714" s="81"/>
      <c r="AD714" s="81"/>
      <c r="AE714" s="89">
        <v>195</v>
      </c>
      <c r="AF714" s="89">
        <v>2</v>
      </c>
      <c r="AG714" s="89">
        <v>40</v>
      </c>
      <c r="AH714" s="89">
        <v>270</v>
      </c>
      <c r="AI714" s="89">
        <v>8</v>
      </c>
      <c r="AJ714" s="89">
        <v>180</v>
      </c>
      <c r="AK714" s="89">
        <f t="shared" si="91"/>
        <v>80.491782874895819</v>
      </c>
      <c r="AL714" s="89">
        <f t="shared" si="95"/>
        <v>80.491782874895819</v>
      </c>
      <c r="AM714" s="89">
        <f t="shared" si="92"/>
        <v>49.609268185201039</v>
      </c>
      <c r="AN714" s="89">
        <f t="shared" si="96"/>
        <v>170.49178287489582</v>
      </c>
      <c r="AO714" s="89">
        <f t="shared" si="97"/>
        <v>40.390731814798961</v>
      </c>
      <c r="AP714" s="75">
        <f t="shared" si="93"/>
        <v>260.49178287489582</v>
      </c>
      <c r="AQ714" s="75">
        <f t="shared" si="98"/>
        <v>40.390731814798961</v>
      </c>
    </row>
    <row r="715" spans="1:43" hidden="1">
      <c r="A715" s="74"/>
      <c r="B715" s="81"/>
      <c r="C715" s="73"/>
      <c r="D715" s="81"/>
      <c r="E715" s="89">
        <v>112</v>
      </c>
      <c r="F715" s="89">
        <v>2</v>
      </c>
      <c r="G715" s="91" t="str">
        <f t="shared" si="94"/>
        <v>112-2</v>
      </c>
      <c r="H715" s="88">
        <v>50</v>
      </c>
      <c r="I715" s="88">
        <v>54</v>
      </c>
      <c r="J715" s="92" t="str">
        <f>IF(((VLOOKUP($G715,Depth_Lookup!$A$3:$J$561,9,FALSE))-(I715/100))&gt;=0,"Good","Too Long")</f>
        <v>Good</v>
      </c>
      <c r="K715" s="93">
        <f>(VLOOKUP($G715,Depth_Lookup!$A$3:$J$561,10,FALSE))+(H715/100)</f>
        <v>255.845</v>
      </c>
      <c r="L715" s="93">
        <f>(VLOOKUP($G715,Depth_Lookup!$A$3:$J$561,10,FALSE))+(I715/100)</f>
        <v>255.88499999999999</v>
      </c>
      <c r="M715" s="90" t="s">
        <v>241</v>
      </c>
      <c r="N715" s="79"/>
      <c r="O715" s="81"/>
      <c r="P715" s="81"/>
      <c r="Q715" s="31" t="e">
        <f>VLOOKUP(P715,'75'!$AT$3:$AU$5,2,FALSE)</f>
        <v>#N/A</v>
      </c>
      <c r="R715" s="89">
        <v>0.1</v>
      </c>
      <c r="S715" s="89" t="s">
        <v>158</v>
      </c>
      <c r="T715" s="31">
        <f>VLOOKUP(S715,'75'!$AI$12:$AJ$17,2,FALSE)</f>
        <v>1</v>
      </c>
      <c r="X715" s="81"/>
      <c r="Y715" s="89" t="s">
        <v>1166</v>
      </c>
      <c r="Z715" s="81"/>
      <c r="AA715" s="81"/>
      <c r="AB715" s="89" t="s">
        <v>1336</v>
      </c>
      <c r="AC715" s="81"/>
      <c r="AD715" s="81"/>
      <c r="AE715" s="89">
        <v>50</v>
      </c>
      <c r="AF715" s="89">
        <v>66</v>
      </c>
      <c r="AG715" s="89">
        <v>60</v>
      </c>
      <c r="AH715" s="89">
        <v>90</v>
      </c>
      <c r="AI715" s="89">
        <v>55</v>
      </c>
      <c r="AJ715" s="89">
        <v>0</v>
      </c>
      <c r="AK715" s="89">
        <f t="shared" si="91"/>
        <v>-129.50700123783017</v>
      </c>
      <c r="AL715" s="89">
        <f t="shared" si="95"/>
        <v>230.49299876216983</v>
      </c>
      <c r="AM715" s="89">
        <f t="shared" si="92"/>
        <v>24.010714795444414</v>
      </c>
      <c r="AN715" s="89">
        <f t="shared" si="96"/>
        <v>320.4929987621698</v>
      </c>
      <c r="AO715" s="89">
        <f t="shared" si="97"/>
        <v>65.989285204555586</v>
      </c>
      <c r="AP715" s="75">
        <f t="shared" si="93"/>
        <v>50.492998762169833</v>
      </c>
      <c r="AQ715" s="75">
        <f t="shared" si="98"/>
        <v>65.989285204555586</v>
      </c>
    </row>
    <row r="716" spans="1:43" hidden="1">
      <c r="A716" s="74"/>
      <c r="B716" s="81"/>
      <c r="C716" s="73"/>
      <c r="D716" s="81"/>
      <c r="E716" s="89">
        <v>112</v>
      </c>
      <c r="F716" s="89">
        <v>3</v>
      </c>
      <c r="G716" s="91" t="str">
        <f t="shared" si="94"/>
        <v>112-3</v>
      </c>
      <c r="H716" s="88">
        <v>0</v>
      </c>
      <c r="I716" s="88">
        <v>8</v>
      </c>
      <c r="J716" s="92" t="str">
        <f>IF(((VLOOKUP($G716,Depth_Lookup!$A$3:$J$561,9,FALSE))-(I716/100))&gt;=0,"Good","Too Long")</f>
        <v>Good</v>
      </c>
      <c r="K716" s="93">
        <f>(VLOOKUP($G716,Depth_Lookup!$A$3:$J$561,10,FALSE))+(H716/100)</f>
        <v>256.20499999999998</v>
      </c>
      <c r="L716" s="93">
        <f>(VLOOKUP($G716,Depth_Lookup!$A$3:$J$561,10,FALSE))+(I716/100)</f>
        <v>256.28499999999997</v>
      </c>
      <c r="M716" s="90" t="s">
        <v>241</v>
      </c>
      <c r="N716" s="79"/>
      <c r="O716" s="81"/>
      <c r="P716" s="81"/>
      <c r="Q716" s="31" t="e">
        <f>VLOOKUP(P716,'75'!$AT$3:$AU$5,2,FALSE)</f>
        <v>#N/A</v>
      </c>
      <c r="R716" s="89">
        <v>0.1</v>
      </c>
      <c r="S716" s="89" t="s">
        <v>158</v>
      </c>
      <c r="T716" s="31">
        <f>VLOOKUP(S716,'75'!$AI$12:$AJ$17,2,FALSE)</f>
        <v>1</v>
      </c>
      <c r="X716" s="81"/>
      <c r="Y716" s="89" t="s">
        <v>1209</v>
      </c>
      <c r="Z716" s="81"/>
      <c r="AA716" s="81"/>
      <c r="AB716" s="89" t="s">
        <v>1380</v>
      </c>
      <c r="AC716" s="81"/>
      <c r="AD716" s="81"/>
      <c r="AE716" s="89">
        <v>6</v>
      </c>
      <c r="AF716" s="89">
        <v>5</v>
      </c>
      <c r="AG716" s="89">
        <v>58</v>
      </c>
      <c r="AH716" s="89">
        <v>270</v>
      </c>
      <c r="AI716" s="89">
        <v>14</v>
      </c>
      <c r="AJ716" s="89">
        <v>0</v>
      </c>
      <c r="AK716" s="89">
        <f t="shared" si="91"/>
        <v>98.855344894610312</v>
      </c>
      <c r="AL716" s="89">
        <f t="shared" si="95"/>
        <v>98.855344894610312</v>
      </c>
      <c r="AM716" s="89">
        <f t="shared" si="92"/>
        <v>31.692053125120619</v>
      </c>
      <c r="AN716" s="89">
        <f t="shared" si="96"/>
        <v>188.85534489461031</v>
      </c>
      <c r="AO716" s="89">
        <f t="shared" si="97"/>
        <v>58.307946874879377</v>
      </c>
      <c r="AP716" s="75">
        <f t="shared" si="93"/>
        <v>278.85534489461031</v>
      </c>
      <c r="AQ716" s="75">
        <f t="shared" si="98"/>
        <v>58.307946874879377</v>
      </c>
    </row>
    <row r="717" spans="1:43" hidden="1">
      <c r="A717" s="74"/>
      <c r="B717" s="81"/>
      <c r="C717" s="73"/>
      <c r="D717" s="81"/>
      <c r="E717" s="89">
        <v>112</v>
      </c>
      <c r="F717" s="89">
        <v>3</v>
      </c>
      <c r="G717" s="91" t="str">
        <f t="shared" si="94"/>
        <v>112-3</v>
      </c>
      <c r="H717" s="88">
        <v>16</v>
      </c>
      <c r="I717" s="88">
        <v>23</v>
      </c>
      <c r="J717" s="92" t="str">
        <f>IF(((VLOOKUP($G717,Depth_Lookup!$A$3:$J$561,9,FALSE))-(I717/100))&gt;=0,"Good","Too Long")</f>
        <v>Good</v>
      </c>
      <c r="K717" s="93">
        <f>(VLOOKUP($G717,Depth_Lookup!$A$3:$J$561,10,FALSE))+(H717/100)</f>
        <v>256.36500000000001</v>
      </c>
      <c r="L717" s="93">
        <f>(VLOOKUP($G717,Depth_Lookup!$A$3:$J$561,10,FALSE))+(I717/100)</f>
        <v>256.435</v>
      </c>
      <c r="M717" s="90" t="s">
        <v>241</v>
      </c>
      <c r="N717" s="79"/>
      <c r="O717" s="81"/>
      <c r="P717" s="81"/>
      <c r="Q717" s="31" t="e">
        <f>VLOOKUP(P717,'75'!$AT$3:$AU$5,2,FALSE)</f>
        <v>#N/A</v>
      </c>
      <c r="R717" s="89">
        <v>0.1</v>
      </c>
      <c r="S717" s="89" t="s">
        <v>158</v>
      </c>
      <c r="T717" s="31">
        <f>VLOOKUP(S717,'75'!$AI$12:$AJ$17,2,FALSE)</f>
        <v>1</v>
      </c>
      <c r="X717" s="81"/>
      <c r="Y717" s="89" t="s">
        <v>1209</v>
      </c>
      <c r="Z717" s="81"/>
      <c r="AA717" s="81"/>
      <c r="AB717" s="89" t="s">
        <v>1336</v>
      </c>
      <c r="AC717" s="81"/>
      <c r="AD717" s="81"/>
      <c r="AE717" s="89">
        <v>4</v>
      </c>
      <c r="AF717" s="89">
        <v>5</v>
      </c>
      <c r="AG717" s="89">
        <v>52</v>
      </c>
      <c r="AH717" s="89">
        <v>270</v>
      </c>
      <c r="AI717" s="89">
        <v>5</v>
      </c>
      <c r="AJ717" s="89">
        <v>0</v>
      </c>
      <c r="AK717" s="89">
        <f t="shared" si="91"/>
        <v>93.910292470993284</v>
      </c>
      <c r="AL717" s="89">
        <f t="shared" si="95"/>
        <v>93.910292470993284</v>
      </c>
      <c r="AM717" s="89">
        <f t="shared" si="92"/>
        <v>37.935232877447632</v>
      </c>
      <c r="AN717" s="89">
        <f t="shared" si="96"/>
        <v>183.91029247099328</v>
      </c>
      <c r="AO717" s="89">
        <f t="shared" si="97"/>
        <v>52.064767122552368</v>
      </c>
      <c r="AP717" s="75">
        <f t="shared" si="93"/>
        <v>273.91029247099328</v>
      </c>
      <c r="AQ717" s="75">
        <f t="shared" si="98"/>
        <v>52.064767122552368</v>
      </c>
    </row>
    <row r="718" spans="1:43" hidden="1">
      <c r="A718" s="74"/>
      <c r="B718" s="81"/>
      <c r="C718" s="73"/>
      <c r="D718" s="81"/>
      <c r="E718" s="89">
        <v>112</v>
      </c>
      <c r="F718" s="89">
        <v>3</v>
      </c>
      <c r="G718" s="91" t="str">
        <f t="shared" si="94"/>
        <v>112-3</v>
      </c>
      <c r="H718" s="88">
        <v>45</v>
      </c>
      <c r="I718" s="88">
        <v>48</v>
      </c>
      <c r="J718" s="92" t="str">
        <f>IF(((VLOOKUP($G718,Depth_Lookup!$A$3:$J$561,9,FALSE))-(I718/100))&gt;=0,"Good","Too Long")</f>
        <v>Good</v>
      </c>
      <c r="K718" s="93">
        <f>(VLOOKUP($G718,Depth_Lookup!$A$3:$J$561,10,FALSE))+(H718/100)</f>
        <v>256.65499999999997</v>
      </c>
      <c r="L718" s="93">
        <f>(VLOOKUP($G718,Depth_Lookup!$A$3:$J$561,10,FALSE))+(I718/100)</f>
        <v>256.685</v>
      </c>
      <c r="M718" s="90" t="s">
        <v>246</v>
      </c>
      <c r="N718" s="79"/>
      <c r="O718" s="81"/>
      <c r="P718" s="81"/>
      <c r="Q718" s="31" t="e">
        <f>VLOOKUP(P718,'75'!$AT$3:$AU$5,2,FALSE)</f>
        <v>#N/A</v>
      </c>
      <c r="R718" s="89">
        <v>0.1</v>
      </c>
      <c r="S718" s="89" t="s">
        <v>158</v>
      </c>
      <c r="T718" s="31">
        <f>VLOOKUP(S718,'75'!$AI$12:$AJ$17,2,FALSE)</f>
        <v>1</v>
      </c>
      <c r="X718" s="81"/>
      <c r="Y718" s="81"/>
      <c r="Z718" s="81"/>
      <c r="AA718" s="81"/>
      <c r="AB718" s="89" t="s">
        <v>1219</v>
      </c>
      <c r="AC718" s="81"/>
      <c r="AD718" s="81"/>
      <c r="AE718" s="81"/>
      <c r="AF718" s="81"/>
      <c r="AG718" s="89">
        <v>30</v>
      </c>
      <c r="AH718" s="89">
        <v>90</v>
      </c>
      <c r="AI718" s="89">
        <v>2</v>
      </c>
      <c r="AJ718" s="89">
        <v>180</v>
      </c>
      <c r="AK718" s="89">
        <f t="shared" si="91"/>
        <v>-86.53870752948643</v>
      </c>
      <c r="AL718" s="89">
        <f t="shared" si="95"/>
        <v>273.46129247051357</v>
      </c>
      <c r="AM718" s="89">
        <f t="shared" si="92"/>
        <v>59.954680301505647</v>
      </c>
      <c r="AN718" s="89">
        <f t="shared" si="96"/>
        <v>3.4612924705135697</v>
      </c>
      <c r="AO718" s="89">
        <f t="shared" si="97"/>
        <v>30.045319698494353</v>
      </c>
      <c r="AP718" s="75">
        <f t="shared" si="93"/>
        <v>93.46129247051357</v>
      </c>
      <c r="AQ718" s="75">
        <f t="shared" si="98"/>
        <v>30.045319698494353</v>
      </c>
    </row>
    <row r="719" spans="1:43" hidden="1">
      <c r="A719" s="74"/>
      <c r="B719" s="81"/>
      <c r="C719" s="73"/>
      <c r="D719" s="81"/>
      <c r="E719" s="89">
        <v>112</v>
      </c>
      <c r="F719" s="89">
        <v>3</v>
      </c>
      <c r="G719" s="91" t="str">
        <f t="shared" si="94"/>
        <v>112-3</v>
      </c>
      <c r="H719" s="88">
        <v>52</v>
      </c>
      <c r="I719" s="88">
        <v>65</v>
      </c>
      <c r="J719" s="92" t="str">
        <f>IF(((VLOOKUP($G719,Depth_Lookup!$A$3:$J$561,9,FALSE))-(I719/100))&gt;=0,"Good","Too Long")</f>
        <v>Good</v>
      </c>
      <c r="K719" s="93">
        <f>(VLOOKUP($G719,Depth_Lookup!$A$3:$J$561,10,FALSE))+(H719/100)</f>
        <v>256.72499999999997</v>
      </c>
      <c r="L719" s="93">
        <f>(VLOOKUP($G719,Depth_Lookup!$A$3:$J$561,10,FALSE))+(I719/100)</f>
        <v>256.85499999999996</v>
      </c>
      <c r="M719" s="82" t="s">
        <v>246</v>
      </c>
      <c r="N719" s="79"/>
      <c r="O719" s="81"/>
      <c r="P719" s="81"/>
      <c r="Q719" s="31" t="e">
        <f>VLOOKUP(P719,'75'!$AT$3:$AU$5,2,FALSE)</f>
        <v>#N/A</v>
      </c>
      <c r="R719" s="89">
        <v>0.1</v>
      </c>
      <c r="S719" s="89" t="s">
        <v>158</v>
      </c>
      <c r="T719" s="31">
        <f>VLOOKUP(S719,'75'!$AI$12:$AJ$17,2,FALSE)</f>
        <v>1</v>
      </c>
      <c r="X719" s="81"/>
      <c r="Y719" s="81"/>
      <c r="Z719" s="81"/>
      <c r="AA719" s="81"/>
      <c r="AB719" s="81"/>
      <c r="AC719" s="81"/>
      <c r="AD719" s="81"/>
      <c r="AE719" s="81"/>
      <c r="AF719" s="81"/>
      <c r="AG719" s="89">
        <v>58</v>
      </c>
      <c r="AH719" s="89">
        <v>90</v>
      </c>
      <c r="AI719" s="89">
        <v>58</v>
      </c>
      <c r="AJ719" s="89">
        <v>0</v>
      </c>
      <c r="AK719" s="89">
        <f t="shared" si="91"/>
        <v>-135</v>
      </c>
      <c r="AL719" s="89">
        <f t="shared" si="95"/>
        <v>225</v>
      </c>
      <c r="AM719" s="89">
        <f t="shared" si="92"/>
        <v>23.838207652018653</v>
      </c>
      <c r="AN719" s="89">
        <f t="shared" si="96"/>
        <v>315</v>
      </c>
      <c r="AO719" s="89">
        <f t="shared" si="97"/>
        <v>66.161792347981347</v>
      </c>
      <c r="AP719" s="75">
        <f t="shared" si="93"/>
        <v>45</v>
      </c>
      <c r="AQ719" s="75">
        <f t="shared" si="98"/>
        <v>66.161792347981347</v>
      </c>
    </row>
    <row r="720" spans="1:43" hidden="1">
      <c r="A720" s="74"/>
      <c r="B720" s="81"/>
      <c r="C720" s="73"/>
      <c r="D720" s="81"/>
      <c r="E720" s="89">
        <v>112</v>
      </c>
      <c r="F720" s="89">
        <v>4</v>
      </c>
      <c r="G720" s="91" t="str">
        <f t="shared" si="94"/>
        <v>112-4</v>
      </c>
      <c r="H720" s="88">
        <v>0</v>
      </c>
      <c r="I720" s="88">
        <v>10</v>
      </c>
      <c r="J720" s="92" t="str">
        <f>IF(((VLOOKUP($G720,Depth_Lookup!$A$3:$J$561,9,FALSE))-(I720/100))&gt;=0,"Good","Too Long")</f>
        <v>Good</v>
      </c>
      <c r="K720" s="93">
        <f>(VLOOKUP($G720,Depth_Lookup!$A$3:$J$561,10,FALSE))+(H720/100)</f>
        <v>256.95499999999998</v>
      </c>
      <c r="L720" s="93">
        <f>(VLOOKUP($G720,Depth_Lookup!$A$3:$J$561,10,FALSE))+(I720/100)</f>
        <v>257.05500000000001</v>
      </c>
      <c r="M720" s="82" t="s">
        <v>241</v>
      </c>
      <c r="N720" s="79"/>
      <c r="O720" s="81"/>
      <c r="P720" s="81"/>
      <c r="Q720" s="31" t="e">
        <f>VLOOKUP(P720,'75'!$AT$3:$AU$5,2,FALSE)</f>
        <v>#N/A</v>
      </c>
      <c r="R720" s="89">
        <v>0.1</v>
      </c>
      <c r="S720" s="89" t="s">
        <v>158</v>
      </c>
      <c r="T720" s="31">
        <f>VLOOKUP(S720,'75'!$AI$12:$AJ$17,2,FALSE)</f>
        <v>1</v>
      </c>
      <c r="X720" s="81"/>
      <c r="Y720" s="89" t="s">
        <v>1209</v>
      </c>
      <c r="Z720" s="81"/>
      <c r="AA720" s="81"/>
      <c r="AB720" s="89" t="s">
        <v>1336</v>
      </c>
      <c r="AC720" s="81"/>
      <c r="AD720" s="81"/>
      <c r="AE720" s="89">
        <v>287</v>
      </c>
      <c r="AF720" s="89">
        <v>77</v>
      </c>
      <c r="AG720" s="89">
        <v>76</v>
      </c>
      <c r="AH720" s="89">
        <v>270</v>
      </c>
      <c r="AI720" s="89">
        <v>50</v>
      </c>
      <c r="AJ720" s="89">
        <v>0</v>
      </c>
      <c r="AK720" s="89">
        <f t="shared" si="91"/>
        <v>106.54866108553102</v>
      </c>
      <c r="AL720" s="89">
        <f t="shared" si="95"/>
        <v>106.54866108553102</v>
      </c>
      <c r="AM720" s="89">
        <f t="shared" si="92"/>
        <v>13.44156643111269</v>
      </c>
      <c r="AN720" s="89">
        <f t="shared" si="96"/>
        <v>196.54866108553102</v>
      </c>
      <c r="AO720" s="89">
        <f t="shared" si="97"/>
        <v>76.55843356888731</v>
      </c>
      <c r="AP720" s="75">
        <f t="shared" si="93"/>
        <v>286.54866108553102</v>
      </c>
      <c r="AQ720" s="75">
        <f t="shared" si="98"/>
        <v>76.55843356888731</v>
      </c>
    </row>
    <row r="721" spans="1:43" hidden="1">
      <c r="A721" s="74"/>
      <c r="B721" s="81"/>
      <c r="C721" s="73"/>
      <c r="D721" s="81"/>
      <c r="E721" s="89">
        <v>113</v>
      </c>
      <c r="F721" s="89">
        <v>1</v>
      </c>
      <c r="G721" s="91" t="str">
        <f t="shared" si="94"/>
        <v>113-1</v>
      </c>
      <c r="H721" s="88">
        <v>0</v>
      </c>
      <c r="I721" s="88">
        <v>17</v>
      </c>
      <c r="J721" s="92" t="str">
        <f>IF(((VLOOKUP($G721,Depth_Lookup!$A$3:$J$561,9,FALSE))-(I721/100))&gt;=0,"Good","Too Long")</f>
        <v>Good</v>
      </c>
      <c r="K721" s="93">
        <f>(VLOOKUP($G721,Depth_Lookup!$A$3:$J$561,10,FALSE))+(H721/100)</f>
        <v>257.60000000000002</v>
      </c>
      <c r="L721" s="93">
        <f>(VLOOKUP($G721,Depth_Lookup!$A$3:$J$561,10,FALSE))+(I721/100)</f>
        <v>257.77000000000004</v>
      </c>
      <c r="M721" s="82" t="s">
        <v>241</v>
      </c>
      <c r="N721" s="79"/>
      <c r="O721" s="81"/>
      <c r="P721" s="81"/>
      <c r="Q721" s="31" t="e">
        <f>VLOOKUP(P721,'75'!$AT$3:$AU$5,2,FALSE)</f>
        <v>#N/A</v>
      </c>
      <c r="R721" s="89">
        <v>0.1</v>
      </c>
      <c r="S721" s="89" t="s">
        <v>158</v>
      </c>
      <c r="T721" s="31">
        <f>VLOOKUP(S721,'75'!$AI$12:$AJ$17,2,FALSE)</f>
        <v>1</v>
      </c>
      <c r="X721" s="81"/>
      <c r="Y721" s="81"/>
      <c r="Z721" s="81"/>
      <c r="AA721" s="81"/>
      <c r="AB721" s="89" t="s">
        <v>1336</v>
      </c>
      <c r="AC721" s="81"/>
      <c r="AD721" s="81"/>
      <c r="AE721" s="89">
        <v>201</v>
      </c>
      <c r="AF721" s="89">
        <v>52</v>
      </c>
      <c r="AG721" s="89">
        <v>25</v>
      </c>
      <c r="AH721" s="89">
        <v>270</v>
      </c>
      <c r="AI721" s="89">
        <v>50</v>
      </c>
      <c r="AJ721" s="89">
        <v>180</v>
      </c>
      <c r="AK721" s="89">
        <f t="shared" si="91"/>
        <v>21.369342112799984</v>
      </c>
      <c r="AL721" s="89">
        <f t="shared" si="95"/>
        <v>21.369342112799984</v>
      </c>
      <c r="AM721" s="89">
        <f t="shared" si="92"/>
        <v>38.004506729890807</v>
      </c>
      <c r="AN721" s="89">
        <f t="shared" si="96"/>
        <v>111.36934211279998</v>
      </c>
      <c r="AO721" s="89">
        <f t="shared" si="97"/>
        <v>51.995493270109193</v>
      </c>
      <c r="AP721" s="75">
        <f t="shared" si="93"/>
        <v>201.36934211279998</v>
      </c>
      <c r="AQ721" s="75">
        <f t="shared" si="98"/>
        <v>51.995493270109193</v>
      </c>
    </row>
    <row r="722" spans="1:43" hidden="1">
      <c r="A722" s="74"/>
      <c r="B722" s="81"/>
      <c r="C722" s="73"/>
      <c r="D722" s="81"/>
      <c r="E722" s="89">
        <v>113</v>
      </c>
      <c r="F722" s="89">
        <v>1</v>
      </c>
      <c r="G722" s="91" t="str">
        <f t="shared" si="94"/>
        <v>113-1</v>
      </c>
      <c r="H722" s="88">
        <v>25</v>
      </c>
      <c r="I722" s="88">
        <v>45</v>
      </c>
      <c r="J722" s="92" t="str">
        <f>IF(((VLOOKUP($G722,Depth_Lookup!$A$3:$J$561,9,FALSE))-(I722/100))&gt;=0,"Good","Too Long")</f>
        <v>Good</v>
      </c>
      <c r="K722" s="93">
        <f>(VLOOKUP($G722,Depth_Lookup!$A$3:$J$561,10,FALSE))+(H722/100)</f>
        <v>257.85000000000002</v>
      </c>
      <c r="L722" s="93">
        <f>(VLOOKUP($G722,Depth_Lookup!$A$3:$J$561,10,FALSE))+(I722/100)</f>
        <v>258.05</v>
      </c>
      <c r="M722" s="82" t="s">
        <v>246</v>
      </c>
      <c r="N722" s="79"/>
      <c r="O722" s="81"/>
      <c r="P722" s="81"/>
      <c r="Q722" s="31" t="e">
        <f>VLOOKUP(P722,'75'!$AT$3:$AU$5,2,FALSE)</f>
        <v>#N/A</v>
      </c>
      <c r="R722" s="89">
        <v>0.1</v>
      </c>
      <c r="S722" s="89" t="s">
        <v>158</v>
      </c>
      <c r="T722" s="31">
        <f>VLOOKUP(S722,'75'!$AI$12:$AJ$17,2,FALSE)</f>
        <v>1</v>
      </c>
      <c r="X722" s="81"/>
      <c r="Y722" s="81"/>
      <c r="Z722" s="81"/>
      <c r="AA722" s="81"/>
      <c r="AB722" s="89" t="s">
        <v>1219</v>
      </c>
      <c r="AC722" s="81"/>
      <c r="AD722" s="81"/>
      <c r="AE722" s="81"/>
      <c r="AF722" s="81"/>
      <c r="AG722" s="89">
        <v>68</v>
      </c>
      <c r="AH722" s="89">
        <v>270</v>
      </c>
      <c r="AI722" s="89">
        <v>60</v>
      </c>
      <c r="AJ722" s="89">
        <v>0</v>
      </c>
      <c r="AK722" s="89">
        <f t="shared" si="91"/>
        <v>124.98409610727964</v>
      </c>
      <c r="AL722" s="89">
        <f t="shared" si="95"/>
        <v>124.98409610727964</v>
      </c>
      <c r="AM722" s="89">
        <f t="shared" si="92"/>
        <v>18.315742681566768</v>
      </c>
      <c r="AN722" s="89">
        <f t="shared" si="96"/>
        <v>214.98409610727964</v>
      </c>
      <c r="AO722" s="89">
        <f t="shared" si="97"/>
        <v>71.684257318433225</v>
      </c>
      <c r="AP722" s="75">
        <f t="shared" si="93"/>
        <v>304.98409610727964</v>
      </c>
      <c r="AQ722" s="75">
        <f t="shared" si="98"/>
        <v>71.684257318433225</v>
      </c>
    </row>
    <row r="723" spans="1:43" hidden="1">
      <c r="A723" s="74"/>
      <c r="B723" s="81"/>
      <c r="C723" s="73"/>
      <c r="D723" s="81"/>
      <c r="E723" s="89">
        <v>113</v>
      </c>
      <c r="F723" s="89">
        <v>1</v>
      </c>
      <c r="G723" s="91" t="str">
        <f t="shared" si="94"/>
        <v>113-1</v>
      </c>
      <c r="H723" s="88">
        <v>50</v>
      </c>
      <c r="I723" s="88">
        <v>51</v>
      </c>
      <c r="J723" s="92" t="str">
        <f>IF(((VLOOKUP($G723,Depth_Lookup!$A$3:$J$561,9,FALSE))-(I723/100))&gt;=0,"Good","Too Long")</f>
        <v>Good</v>
      </c>
      <c r="K723" s="93">
        <f>(VLOOKUP($G723,Depth_Lookup!$A$3:$J$561,10,FALSE))+(H723/100)</f>
        <v>258.10000000000002</v>
      </c>
      <c r="L723" s="93">
        <f>(VLOOKUP($G723,Depth_Lookup!$A$3:$J$561,10,FALSE))+(I723/100)</f>
        <v>258.11</v>
      </c>
      <c r="M723" s="90" t="s">
        <v>246</v>
      </c>
      <c r="N723" s="79"/>
      <c r="O723" s="81"/>
      <c r="P723" s="81"/>
      <c r="Q723" s="31" t="e">
        <f>VLOOKUP(P723,'75'!$AT$3:$AU$5,2,FALSE)</f>
        <v>#N/A</v>
      </c>
      <c r="R723" s="89">
        <v>0.1</v>
      </c>
      <c r="S723" s="89" t="s">
        <v>158</v>
      </c>
      <c r="T723" s="31">
        <f>VLOOKUP(S723,'75'!$AI$12:$AJ$17,2,FALSE)</f>
        <v>1</v>
      </c>
      <c r="X723" s="81"/>
      <c r="Y723" s="81"/>
      <c r="Z723" s="81"/>
      <c r="AA723" s="81"/>
      <c r="AB723" s="89" t="s">
        <v>1219</v>
      </c>
      <c r="AC723" s="81"/>
      <c r="AD723" s="81"/>
      <c r="AE723" s="81"/>
      <c r="AF723" s="81"/>
      <c r="AG723" s="89">
        <v>2</v>
      </c>
      <c r="AH723" s="89">
        <v>90</v>
      </c>
      <c r="AI723" s="89">
        <v>1</v>
      </c>
      <c r="AJ723" s="89">
        <v>0</v>
      </c>
      <c r="AK723" s="89">
        <f t="shared" si="91"/>
        <v>-116.55806801658109</v>
      </c>
      <c r="AL723" s="89">
        <f t="shared" si="95"/>
        <v>243.4419319834189</v>
      </c>
      <c r="AM723" s="89">
        <f t="shared" si="92"/>
        <v>87.764295062177567</v>
      </c>
      <c r="AN723" s="89">
        <f t="shared" si="96"/>
        <v>333.4419319834189</v>
      </c>
      <c r="AO723" s="89">
        <f t="shared" si="97"/>
        <v>2.2357049378224332</v>
      </c>
      <c r="AP723" s="75">
        <f t="shared" si="93"/>
        <v>63.441931983418897</v>
      </c>
      <c r="AQ723" s="75">
        <f t="shared" si="98"/>
        <v>2.2357049378224332</v>
      </c>
    </row>
    <row r="724" spans="1:43" hidden="1">
      <c r="A724" s="74"/>
      <c r="B724" s="81"/>
      <c r="C724" s="73"/>
      <c r="D724" s="81"/>
      <c r="E724" s="89">
        <v>113</v>
      </c>
      <c r="F724" s="89">
        <v>2</v>
      </c>
      <c r="G724" s="91" t="str">
        <f t="shared" si="94"/>
        <v>113-2</v>
      </c>
      <c r="H724" s="88">
        <v>0</v>
      </c>
      <c r="I724" s="88">
        <v>6</v>
      </c>
      <c r="J724" s="92" t="str">
        <f>IF(((VLOOKUP($G724,Depth_Lookup!$A$3:$J$561,9,FALSE))-(I724/100))&gt;=0,"Good","Too Long")</f>
        <v>Good</v>
      </c>
      <c r="K724" s="93">
        <f>(VLOOKUP($G724,Depth_Lookup!$A$3:$J$561,10,FALSE))+(H724/100)</f>
        <v>258.39999999999998</v>
      </c>
      <c r="L724" s="93">
        <f>(VLOOKUP($G724,Depth_Lookup!$A$3:$J$561,10,FALSE))+(I724/100)</f>
        <v>258.45999999999998</v>
      </c>
      <c r="M724" s="82" t="s">
        <v>241</v>
      </c>
      <c r="N724" s="79"/>
      <c r="O724" s="81"/>
      <c r="P724" s="81"/>
      <c r="Q724" s="31" t="e">
        <f>VLOOKUP(P724,'75'!$AT$3:$AU$5,2,FALSE)</f>
        <v>#N/A</v>
      </c>
      <c r="R724" s="89">
        <v>0.1</v>
      </c>
      <c r="S724" s="89" t="s">
        <v>158</v>
      </c>
      <c r="T724" s="31">
        <f>VLOOKUP(S724,'75'!$AI$12:$AJ$17,2,FALSE)</f>
        <v>1</v>
      </c>
      <c r="X724" s="81"/>
      <c r="Y724" s="81" t="s">
        <v>1209</v>
      </c>
      <c r="Z724" s="81"/>
      <c r="AA724" s="81"/>
      <c r="AB724" s="89" t="s">
        <v>1336</v>
      </c>
      <c r="AC724" s="81"/>
      <c r="AD724" s="81"/>
      <c r="AE724" s="81">
        <v>160</v>
      </c>
      <c r="AF724" s="81">
        <v>30</v>
      </c>
      <c r="AG724" s="89">
        <v>55</v>
      </c>
      <c r="AH724" s="89">
        <v>90</v>
      </c>
      <c r="AI724" s="89">
        <v>54</v>
      </c>
      <c r="AJ724" s="89">
        <v>180</v>
      </c>
      <c r="AK724" s="89">
        <f t="shared" si="91"/>
        <v>-46.057446907695464</v>
      </c>
      <c r="AL724" s="89">
        <f t="shared" si="95"/>
        <v>313.94255309230454</v>
      </c>
      <c r="AM724" s="89">
        <f t="shared" si="92"/>
        <v>26.756080384615448</v>
      </c>
      <c r="AN724" s="89">
        <f t="shared" si="96"/>
        <v>43.942553092304536</v>
      </c>
      <c r="AO724" s="89">
        <f t="shared" si="97"/>
        <v>63.243919615384556</v>
      </c>
      <c r="AP724" s="75">
        <f t="shared" si="93"/>
        <v>133.94255309230454</v>
      </c>
      <c r="AQ724" s="75">
        <f t="shared" si="98"/>
        <v>63.243919615384556</v>
      </c>
    </row>
    <row r="725" spans="1:43" hidden="1">
      <c r="A725" s="74"/>
      <c r="B725" s="81"/>
      <c r="C725" s="73"/>
      <c r="D725" s="81"/>
      <c r="E725" s="89">
        <v>113</v>
      </c>
      <c r="F725" s="89">
        <v>2</v>
      </c>
      <c r="G725" s="91" t="str">
        <f t="shared" si="94"/>
        <v>113-2</v>
      </c>
      <c r="H725" s="88">
        <v>27</v>
      </c>
      <c r="I725" s="88">
        <v>29</v>
      </c>
      <c r="J725" s="92" t="str">
        <f>IF(((VLOOKUP($G725,Depth_Lookup!$A$3:$J$561,9,FALSE))-(I725/100))&gt;=0,"Good","Too Long")</f>
        <v>Good</v>
      </c>
      <c r="K725" s="93">
        <f>(VLOOKUP($G725,Depth_Lookup!$A$3:$J$561,10,FALSE))+(H725/100)</f>
        <v>258.66999999999996</v>
      </c>
      <c r="L725" s="93">
        <f>(VLOOKUP($G725,Depth_Lookup!$A$3:$J$561,10,FALSE))+(I725/100)</f>
        <v>258.69</v>
      </c>
      <c r="M725" s="82" t="s">
        <v>241</v>
      </c>
      <c r="N725" s="79"/>
      <c r="O725" s="81"/>
      <c r="P725" s="81"/>
      <c r="Q725" s="31" t="e">
        <f>VLOOKUP(P725,'75'!$AT$3:$AU$5,2,FALSE)</f>
        <v>#N/A</v>
      </c>
      <c r="R725" s="89">
        <v>0.1</v>
      </c>
      <c r="S725" s="89" t="s">
        <v>158</v>
      </c>
      <c r="T725" s="31">
        <f>VLOOKUP(S725,'75'!$AI$12:$AJ$17,2,FALSE)</f>
        <v>1</v>
      </c>
      <c r="X725" s="81"/>
      <c r="Y725" s="81" t="s">
        <v>1209</v>
      </c>
      <c r="Z725" s="81"/>
      <c r="AA725" s="81"/>
      <c r="AB725" s="89" t="s">
        <v>1336</v>
      </c>
      <c r="AC725" s="81"/>
      <c r="AD725" s="81"/>
      <c r="AE725" s="89">
        <v>196</v>
      </c>
      <c r="AF725" s="89">
        <v>56</v>
      </c>
      <c r="AG725" s="89">
        <v>22</v>
      </c>
      <c r="AH725" s="89">
        <v>270</v>
      </c>
      <c r="AI725" s="89">
        <v>55</v>
      </c>
      <c r="AJ725" s="89">
        <v>180</v>
      </c>
      <c r="AK725" s="89">
        <f t="shared" si="91"/>
        <v>15.796325385884131</v>
      </c>
      <c r="AL725" s="89">
        <f t="shared" si="95"/>
        <v>15.796325385884131</v>
      </c>
      <c r="AM725" s="89">
        <f t="shared" si="92"/>
        <v>33.970691549932553</v>
      </c>
      <c r="AN725" s="89">
        <f t="shared" si="96"/>
        <v>105.79632538588413</v>
      </c>
      <c r="AO725" s="89">
        <f t="shared" si="97"/>
        <v>56.029308450067447</v>
      </c>
      <c r="AP725" s="75">
        <f t="shared" si="93"/>
        <v>195.79632538588413</v>
      </c>
      <c r="AQ725" s="75">
        <f t="shared" si="98"/>
        <v>56.029308450067447</v>
      </c>
    </row>
    <row r="726" spans="1:43" hidden="1">
      <c r="A726" s="74"/>
      <c r="B726" s="81"/>
      <c r="C726" s="73"/>
      <c r="D726" s="81"/>
      <c r="E726" s="89">
        <v>113</v>
      </c>
      <c r="F726" s="89">
        <v>2</v>
      </c>
      <c r="G726" s="91" t="str">
        <f t="shared" si="94"/>
        <v>113-2</v>
      </c>
      <c r="H726" s="88">
        <v>34</v>
      </c>
      <c r="I726" s="88">
        <v>39</v>
      </c>
      <c r="J726" s="92" t="str">
        <f>IF(((VLOOKUP($G726,Depth_Lookup!$A$3:$J$561,9,FALSE))-(I726/100))&gt;=0,"Good","Too Long")</f>
        <v>Good</v>
      </c>
      <c r="K726" s="93">
        <f>(VLOOKUP($G726,Depth_Lookup!$A$3:$J$561,10,FALSE))+(H726/100)</f>
        <v>258.73999999999995</v>
      </c>
      <c r="L726" s="93">
        <f>(VLOOKUP($G726,Depth_Lookup!$A$3:$J$561,10,FALSE))+(I726/100)</f>
        <v>258.78999999999996</v>
      </c>
      <c r="M726" s="82" t="s">
        <v>246</v>
      </c>
      <c r="N726" s="79"/>
      <c r="O726" s="81"/>
      <c r="P726" s="81"/>
      <c r="Q726" s="31" t="e">
        <f>VLOOKUP(P726,'75'!$AT$3:$AU$5,2,FALSE)</f>
        <v>#N/A</v>
      </c>
      <c r="R726" s="89">
        <v>0.1</v>
      </c>
      <c r="S726" s="89" t="s">
        <v>158</v>
      </c>
      <c r="T726" s="31">
        <f>VLOOKUP(S726,'75'!$AI$12:$AJ$17,2,FALSE)</f>
        <v>1</v>
      </c>
      <c r="X726" s="81"/>
      <c r="Y726" s="81"/>
      <c r="Z726" s="81"/>
      <c r="AA726" s="81"/>
      <c r="AB726" s="89" t="s">
        <v>1243</v>
      </c>
      <c r="AC726" s="81"/>
      <c r="AD726" s="81"/>
      <c r="AE726" s="81"/>
      <c r="AF726" s="81"/>
      <c r="AG726" s="89">
        <v>35</v>
      </c>
      <c r="AH726" s="89">
        <v>90</v>
      </c>
      <c r="AI726" s="89">
        <v>8</v>
      </c>
      <c r="AJ726" s="89">
        <v>180</v>
      </c>
      <c r="AK726" s="89">
        <f t="shared" si="91"/>
        <v>-78.650786032424648</v>
      </c>
      <c r="AL726" s="89">
        <f t="shared" si="95"/>
        <v>281.34921396757534</v>
      </c>
      <c r="AM726" s="89">
        <f t="shared" si="92"/>
        <v>54.466618667956034</v>
      </c>
      <c r="AN726" s="89">
        <f t="shared" si="96"/>
        <v>11.349213967575352</v>
      </c>
      <c r="AO726" s="89">
        <f t="shared" si="97"/>
        <v>35.533381332043966</v>
      </c>
      <c r="AP726" s="75">
        <f t="shared" si="93"/>
        <v>101.34921396757534</v>
      </c>
      <c r="AQ726" s="75">
        <f t="shared" si="98"/>
        <v>35.533381332043966</v>
      </c>
    </row>
    <row r="727" spans="1:43" hidden="1">
      <c r="A727" s="74"/>
      <c r="B727" s="81"/>
      <c r="C727" s="73"/>
      <c r="D727" s="81"/>
      <c r="E727" s="89">
        <v>113</v>
      </c>
      <c r="F727" s="89">
        <v>2</v>
      </c>
      <c r="G727" s="91" t="str">
        <f t="shared" si="94"/>
        <v>113-2</v>
      </c>
      <c r="H727" s="88">
        <v>81</v>
      </c>
      <c r="I727" s="88">
        <v>83</v>
      </c>
      <c r="J727" s="92" t="str">
        <f>IF(((VLOOKUP($G727,Depth_Lookup!$A$3:$J$561,9,FALSE))-(I727/100))&gt;=0,"Good","Too Long")</f>
        <v>Good</v>
      </c>
      <c r="K727" s="93">
        <f>(VLOOKUP($G727,Depth_Lookup!$A$3:$J$561,10,FALSE))+(H727/100)</f>
        <v>259.20999999999998</v>
      </c>
      <c r="L727" s="93">
        <f>(VLOOKUP($G727,Depth_Lookup!$A$3:$J$561,10,FALSE))+(I727/100)</f>
        <v>259.22999999999996</v>
      </c>
      <c r="M727" s="82" t="s">
        <v>246</v>
      </c>
      <c r="N727" s="79"/>
      <c r="O727" s="81"/>
      <c r="P727" s="81"/>
      <c r="Q727" s="31" t="e">
        <f>VLOOKUP(P727,'75'!$AT$3:$AU$5,2,FALSE)</f>
        <v>#N/A</v>
      </c>
      <c r="R727" s="89">
        <v>0.1</v>
      </c>
      <c r="S727" s="89" t="s">
        <v>158</v>
      </c>
      <c r="T727" s="31">
        <f>VLOOKUP(S727,'75'!$AI$12:$AJ$17,2,FALSE)</f>
        <v>1</v>
      </c>
      <c r="X727" s="81"/>
      <c r="Y727" s="81"/>
      <c r="Z727" s="81"/>
      <c r="AA727" s="81"/>
      <c r="AB727" s="89" t="s">
        <v>1219</v>
      </c>
      <c r="AC727" s="81"/>
      <c r="AD727" s="81"/>
      <c r="AE727" s="81"/>
      <c r="AF727" s="81"/>
      <c r="AG727" s="89">
        <v>52</v>
      </c>
      <c r="AH727" s="89">
        <v>90</v>
      </c>
      <c r="AI727" s="89">
        <v>4</v>
      </c>
      <c r="AJ727" s="89">
        <v>0</v>
      </c>
      <c r="AK727" s="89">
        <f t="shared" si="91"/>
        <v>-93.127120866111795</v>
      </c>
      <c r="AL727" s="89">
        <f t="shared" si="95"/>
        <v>266.8728791338882</v>
      </c>
      <c r="AM727" s="89">
        <f t="shared" si="92"/>
        <v>37.958585909220034</v>
      </c>
      <c r="AN727" s="89">
        <f t="shared" si="96"/>
        <v>356.8728791338882</v>
      </c>
      <c r="AO727" s="89">
        <f t="shared" si="97"/>
        <v>52.041414090779966</v>
      </c>
      <c r="AP727" s="75">
        <f t="shared" si="93"/>
        <v>86.872879133888205</v>
      </c>
      <c r="AQ727" s="75">
        <f t="shared" si="98"/>
        <v>52.041414090779966</v>
      </c>
    </row>
    <row r="728" spans="1:43" hidden="1">
      <c r="A728" s="74"/>
      <c r="B728" s="81"/>
      <c r="C728" s="73"/>
      <c r="D728" s="81"/>
      <c r="E728" s="89">
        <v>113</v>
      </c>
      <c r="F728" s="89">
        <v>3</v>
      </c>
      <c r="G728" s="91" t="str">
        <f t="shared" si="94"/>
        <v>113-3</v>
      </c>
      <c r="H728" s="88">
        <v>42</v>
      </c>
      <c r="I728" s="88">
        <v>45</v>
      </c>
      <c r="J728" s="92" t="str">
        <f>IF(((VLOOKUP($G728,Depth_Lookup!$A$3:$J$561,9,FALSE))-(I728/100))&gt;=0,"Good","Too Long")</f>
        <v>Good</v>
      </c>
      <c r="K728" s="93">
        <f>(VLOOKUP($G728,Depth_Lookup!$A$3:$J$561,10,FALSE))+(H728/100)</f>
        <v>259.66000000000003</v>
      </c>
      <c r="L728" s="93">
        <f>(VLOOKUP($G728,Depth_Lookup!$A$3:$J$561,10,FALSE))+(I728/100)</f>
        <v>259.69</v>
      </c>
      <c r="M728" s="82" t="s">
        <v>241</v>
      </c>
      <c r="N728" s="79"/>
      <c r="O728" s="81"/>
      <c r="P728" s="81"/>
      <c r="Q728" s="31" t="e">
        <f>VLOOKUP(P728,'75'!$AT$3:$AU$5,2,FALSE)</f>
        <v>#N/A</v>
      </c>
      <c r="R728" s="89">
        <v>0.1</v>
      </c>
      <c r="S728" s="89" t="s">
        <v>158</v>
      </c>
      <c r="T728" s="31">
        <f>VLOOKUP(S728,'75'!$AI$12:$AJ$17,2,FALSE)</f>
        <v>1</v>
      </c>
      <c r="X728" s="81"/>
      <c r="Y728" s="81" t="s">
        <v>1166</v>
      </c>
      <c r="Z728" s="81"/>
      <c r="AA728" s="81"/>
      <c r="AB728" s="89" t="s">
        <v>1336</v>
      </c>
      <c r="AC728" s="81"/>
      <c r="AD728" s="81"/>
      <c r="AE728" s="81">
        <v>45</v>
      </c>
      <c r="AF728" s="81">
        <v>55</v>
      </c>
      <c r="AG728" s="89">
        <v>45</v>
      </c>
      <c r="AH728" s="89">
        <v>90</v>
      </c>
      <c r="AI728" s="89">
        <v>45</v>
      </c>
      <c r="AJ728" s="89">
        <v>0</v>
      </c>
      <c r="AK728" s="89">
        <f t="shared" si="91"/>
        <v>-135</v>
      </c>
      <c r="AL728" s="89">
        <f t="shared" si="95"/>
        <v>225</v>
      </c>
      <c r="AM728" s="89">
        <f t="shared" si="92"/>
        <v>35.264389682754661</v>
      </c>
      <c r="AN728" s="89">
        <f t="shared" si="96"/>
        <v>315</v>
      </c>
      <c r="AO728" s="89">
        <f t="shared" si="97"/>
        <v>54.735610317245339</v>
      </c>
      <c r="AP728" s="75">
        <f t="shared" si="93"/>
        <v>45</v>
      </c>
      <c r="AQ728" s="75">
        <f t="shared" si="98"/>
        <v>54.735610317245339</v>
      </c>
    </row>
    <row r="729" spans="1:43" hidden="1">
      <c r="A729" s="74"/>
      <c r="B729" s="81"/>
      <c r="C729" s="73"/>
      <c r="D729" s="81"/>
      <c r="E729" s="89">
        <v>113</v>
      </c>
      <c r="F729" s="89">
        <v>4</v>
      </c>
      <c r="G729" s="91" t="str">
        <f t="shared" si="94"/>
        <v>113-4</v>
      </c>
      <c r="H729" s="88">
        <v>0</v>
      </c>
      <c r="I729" s="88">
        <v>10</v>
      </c>
      <c r="J729" s="92" t="str">
        <f>IF(((VLOOKUP($G729,Depth_Lookup!$A$3:$J$561,9,FALSE))-(I729/100))&gt;=0,"Good","Too Long")</f>
        <v>Good</v>
      </c>
      <c r="K729" s="93">
        <f>(VLOOKUP($G729,Depth_Lookup!$A$3:$J$561,10,FALSE))+(H729/100)</f>
        <v>259.89</v>
      </c>
      <c r="L729" s="93">
        <f>(VLOOKUP($G729,Depth_Lookup!$A$3:$J$561,10,FALSE))+(I729/100)</f>
        <v>259.99</v>
      </c>
      <c r="M729" s="90" t="s">
        <v>241</v>
      </c>
      <c r="N729" s="79"/>
      <c r="O729" s="81"/>
      <c r="P729" s="81"/>
      <c r="Q729" s="31" t="e">
        <f>VLOOKUP(P729,'75'!$AT$3:$AU$5,2,FALSE)</f>
        <v>#N/A</v>
      </c>
      <c r="R729" s="89">
        <v>0.1</v>
      </c>
      <c r="S729" s="89" t="s">
        <v>158</v>
      </c>
      <c r="T729" s="31">
        <f>VLOOKUP(S729,'75'!$AI$12:$AJ$17,2,FALSE)</f>
        <v>1</v>
      </c>
      <c r="X729" s="81"/>
      <c r="Y729" s="89" t="s">
        <v>1209</v>
      </c>
      <c r="Z729" s="81"/>
      <c r="AA729" s="81"/>
      <c r="AB729" s="89" t="s">
        <v>1336</v>
      </c>
      <c r="AC729" s="81"/>
      <c r="AD729" s="81"/>
      <c r="AE729" s="89">
        <v>345</v>
      </c>
      <c r="AF729" s="89">
        <v>20</v>
      </c>
      <c r="AG729" s="89">
        <v>55</v>
      </c>
      <c r="AH729" s="89">
        <v>270</v>
      </c>
      <c r="AI729" s="89">
        <v>12</v>
      </c>
      <c r="AJ729" s="89">
        <v>0</v>
      </c>
      <c r="AK729" s="89">
        <f t="shared" si="91"/>
        <v>98.465401223197546</v>
      </c>
      <c r="AL729" s="89">
        <f t="shared" si="95"/>
        <v>98.465401223197546</v>
      </c>
      <c r="AM729" s="89">
        <f t="shared" si="92"/>
        <v>34.705650202765874</v>
      </c>
      <c r="AN729" s="89">
        <f t="shared" si="96"/>
        <v>188.46540122319755</v>
      </c>
      <c r="AO729" s="89">
        <f t="shared" si="97"/>
        <v>55.294349797234126</v>
      </c>
      <c r="AP729" s="75">
        <f t="shared" si="93"/>
        <v>278.46540122319755</v>
      </c>
      <c r="AQ729" s="75">
        <f t="shared" si="98"/>
        <v>55.294349797234126</v>
      </c>
    </row>
    <row r="730" spans="1:43" hidden="1">
      <c r="A730" s="74"/>
      <c r="B730" s="81"/>
      <c r="C730" s="73"/>
      <c r="D730" s="81"/>
      <c r="E730" s="89">
        <v>113</v>
      </c>
      <c r="F730" s="89">
        <v>4</v>
      </c>
      <c r="G730" s="91" t="str">
        <f t="shared" si="94"/>
        <v>113-4</v>
      </c>
      <c r="H730" s="88">
        <v>15</v>
      </c>
      <c r="I730" s="88">
        <v>25</v>
      </c>
      <c r="J730" s="92" t="str">
        <f>IF(((VLOOKUP($G730,Depth_Lookup!$A$3:$J$561,9,FALSE))-(I730/100))&gt;=0,"Good","Too Long")</f>
        <v>Good</v>
      </c>
      <c r="K730" s="93">
        <f>(VLOOKUP($G730,Depth_Lookup!$A$3:$J$561,10,FALSE))+(H730/100)</f>
        <v>260.03999999999996</v>
      </c>
      <c r="L730" s="93">
        <f>(VLOOKUP($G730,Depth_Lookup!$A$3:$J$561,10,FALSE))+(I730/100)</f>
        <v>260.14</v>
      </c>
      <c r="M730" s="82" t="s">
        <v>241</v>
      </c>
      <c r="N730" s="79"/>
      <c r="O730" s="81"/>
      <c r="P730" s="81"/>
      <c r="Q730" s="31" t="e">
        <f>VLOOKUP(P730,'75'!$AT$3:$AU$5,2,FALSE)</f>
        <v>#N/A</v>
      </c>
      <c r="R730" s="89">
        <v>0.1</v>
      </c>
      <c r="S730" s="89" t="s">
        <v>158</v>
      </c>
      <c r="T730" s="31">
        <f>VLOOKUP(S730,'75'!$AI$12:$AJ$17,2,FALSE)</f>
        <v>1</v>
      </c>
      <c r="X730" s="81"/>
      <c r="Y730" s="89" t="s">
        <v>1166</v>
      </c>
      <c r="Z730" s="81"/>
      <c r="AA730" s="81"/>
      <c r="AB730" s="89" t="s">
        <v>1336</v>
      </c>
      <c r="AC730" s="81"/>
      <c r="AD730" s="81"/>
      <c r="AE730" s="89">
        <v>58</v>
      </c>
      <c r="AF730" s="89">
        <v>69</v>
      </c>
      <c r="AG730" s="89">
        <v>66</v>
      </c>
      <c r="AH730" s="89">
        <v>90</v>
      </c>
      <c r="AI730" s="89">
        <v>55</v>
      </c>
      <c r="AJ730" s="89">
        <v>0</v>
      </c>
      <c r="AK730" s="89">
        <f t="shared" si="91"/>
        <v>-122.45034110094268</v>
      </c>
      <c r="AL730" s="89">
        <f t="shared" si="95"/>
        <v>237.54965889905731</v>
      </c>
      <c r="AM730" s="89">
        <f t="shared" si="92"/>
        <v>20.591664361610093</v>
      </c>
      <c r="AN730" s="89">
        <f t="shared" si="96"/>
        <v>327.54965889905731</v>
      </c>
      <c r="AO730" s="89">
        <f t="shared" si="97"/>
        <v>69.4083356383899</v>
      </c>
      <c r="AP730" s="75">
        <f t="shared" si="93"/>
        <v>57.549658899057306</v>
      </c>
      <c r="AQ730" s="75">
        <f t="shared" si="98"/>
        <v>69.4083356383899</v>
      </c>
    </row>
    <row r="731" spans="1:43" hidden="1">
      <c r="A731" s="74"/>
      <c r="B731" s="81"/>
      <c r="C731" s="73"/>
      <c r="D731" s="81"/>
      <c r="E731" s="89">
        <v>113</v>
      </c>
      <c r="F731" s="89">
        <v>4</v>
      </c>
      <c r="G731" s="91" t="str">
        <f t="shared" si="94"/>
        <v>113-4</v>
      </c>
      <c r="H731" s="88">
        <v>43</v>
      </c>
      <c r="I731" s="88">
        <v>47</v>
      </c>
      <c r="J731" s="92" t="str">
        <f>IF(((VLOOKUP($G731,Depth_Lookup!$A$3:$J$561,9,FALSE))-(I731/100))&gt;=0,"Good","Too Long")</f>
        <v>Good</v>
      </c>
      <c r="K731" s="93">
        <f>(VLOOKUP($G731,Depth_Lookup!$A$3:$J$561,10,FALSE))+(H731/100)</f>
        <v>260.32</v>
      </c>
      <c r="L731" s="93">
        <f>(VLOOKUP($G731,Depth_Lookup!$A$3:$J$561,10,FALSE))+(I731/100)</f>
        <v>260.36</v>
      </c>
      <c r="M731" s="82" t="s">
        <v>241</v>
      </c>
      <c r="N731" s="79"/>
      <c r="O731" s="81"/>
      <c r="P731" s="81"/>
      <c r="Q731" s="31" t="e">
        <f>VLOOKUP(P731,'75'!$AT$3:$AU$5,2,FALSE)</f>
        <v>#N/A</v>
      </c>
      <c r="R731" s="89">
        <v>0.1</v>
      </c>
      <c r="S731" s="89" t="s">
        <v>158</v>
      </c>
      <c r="T731" s="31">
        <f>VLOOKUP(S731,'75'!$AI$12:$AJ$17,2,FALSE)</f>
        <v>1</v>
      </c>
      <c r="X731" s="81"/>
      <c r="Y731" s="89" t="s">
        <v>1209</v>
      </c>
      <c r="Z731" s="81"/>
      <c r="AA731" s="81"/>
      <c r="AB731" s="89" t="s">
        <v>1380</v>
      </c>
      <c r="AC731" s="81"/>
      <c r="AD731" s="81"/>
      <c r="AE731" s="89">
        <v>140</v>
      </c>
      <c r="AF731" s="89">
        <v>53</v>
      </c>
      <c r="AG731" s="89">
        <v>40</v>
      </c>
      <c r="AH731" s="89">
        <v>90</v>
      </c>
      <c r="AI731" s="89">
        <v>45</v>
      </c>
      <c r="AJ731" s="89">
        <v>180</v>
      </c>
      <c r="AK731" s="89">
        <f t="shared" si="91"/>
        <v>-40</v>
      </c>
      <c r="AL731" s="89">
        <f t="shared" si="95"/>
        <v>320</v>
      </c>
      <c r="AM731" s="89">
        <f t="shared" si="92"/>
        <v>37.453719557105146</v>
      </c>
      <c r="AN731" s="89">
        <f t="shared" si="96"/>
        <v>50</v>
      </c>
      <c r="AO731" s="89">
        <f t="shared" si="97"/>
        <v>52.546280442894854</v>
      </c>
      <c r="AP731" s="75">
        <f t="shared" si="93"/>
        <v>140</v>
      </c>
      <c r="AQ731" s="75">
        <f t="shared" si="98"/>
        <v>52.546280442894854</v>
      </c>
    </row>
    <row r="732" spans="1:43" hidden="1">
      <c r="A732" s="74"/>
      <c r="B732" s="81"/>
      <c r="C732" s="73"/>
      <c r="D732" s="81"/>
      <c r="E732" s="89">
        <v>113</v>
      </c>
      <c r="F732" s="89">
        <v>4</v>
      </c>
      <c r="G732" s="91" t="str">
        <f t="shared" si="94"/>
        <v>113-4</v>
      </c>
      <c r="H732" s="88">
        <v>61</v>
      </c>
      <c r="I732" s="88">
        <v>67</v>
      </c>
      <c r="J732" s="92" t="str">
        <f>IF(((VLOOKUP($G732,Depth_Lookup!$A$3:$J$561,9,FALSE))-(I732/100))&gt;=0,"Good","Too Long")</f>
        <v>Good</v>
      </c>
      <c r="K732" s="93">
        <f>(VLOOKUP($G732,Depth_Lookup!$A$3:$J$561,10,FALSE))+(H732/100)</f>
        <v>260.5</v>
      </c>
      <c r="L732" s="93">
        <f>(VLOOKUP($G732,Depth_Lookup!$A$3:$J$561,10,FALSE))+(I732/100)</f>
        <v>260.56</v>
      </c>
      <c r="M732" s="90" t="s">
        <v>241</v>
      </c>
      <c r="N732" s="79"/>
      <c r="O732" s="81"/>
      <c r="P732" s="81"/>
      <c r="Q732" s="31" t="e">
        <f>VLOOKUP(P732,'75'!$AT$3:$AU$5,2,FALSE)</f>
        <v>#N/A</v>
      </c>
      <c r="R732" s="89">
        <v>0.1</v>
      </c>
      <c r="S732" s="89" t="s">
        <v>158</v>
      </c>
      <c r="T732" s="31">
        <f>VLOOKUP(S732,'75'!$AI$12:$AJ$17,2,FALSE)</f>
        <v>1</v>
      </c>
      <c r="X732" s="81"/>
      <c r="Y732" s="89" t="s">
        <v>1166</v>
      </c>
      <c r="Z732" s="81"/>
      <c r="AA732" s="81"/>
      <c r="AB732" s="89" t="s">
        <v>1336</v>
      </c>
      <c r="AC732" s="81"/>
      <c r="AD732" s="81"/>
      <c r="AE732" s="89">
        <v>168</v>
      </c>
      <c r="AF732" s="89">
        <v>70</v>
      </c>
      <c r="AG732" s="89">
        <v>30</v>
      </c>
      <c r="AH732" s="89">
        <v>90</v>
      </c>
      <c r="AI732" s="89">
        <v>70</v>
      </c>
      <c r="AJ732" s="89">
        <v>180</v>
      </c>
      <c r="AK732" s="89">
        <f t="shared" si="91"/>
        <v>-11.867368925774286</v>
      </c>
      <c r="AL732" s="89">
        <f t="shared" si="95"/>
        <v>348.13263107422574</v>
      </c>
      <c r="AM732" s="89">
        <f t="shared" si="92"/>
        <v>19.605432854849177</v>
      </c>
      <c r="AN732" s="89">
        <f t="shared" si="96"/>
        <v>78.132631074225714</v>
      </c>
      <c r="AO732" s="89">
        <f t="shared" si="97"/>
        <v>70.39456714515083</v>
      </c>
      <c r="AP732" s="75">
        <f t="shared" si="93"/>
        <v>168.13263107422574</v>
      </c>
      <c r="AQ732" s="75">
        <f t="shared" si="98"/>
        <v>70.39456714515083</v>
      </c>
    </row>
    <row r="733" spans="1:43" hidden="1">
      <c r="A733" s="74"/>
      <c r="B733" s="81"/>
      <c r="C733" s="73"/>
      <c r="D733" s="81"/>
      <c r="E733" s="89">
        <v>113</v>
      </c>
      <c r="F733" s="89">
        <v>4</v>
      </c>
      <c r="G733" s="91" t="str">
        <f t="shared" si="94"/>
        <v>113-4</v>
      </c>
      <c r="H733" s="88">
        <v>78</v>
      </c>
      <c r="I733" s="88">
        <v>83</v>
      </c>
      <c r="J733" s="92" t="str">
        <f>IF(((VLOOKUP($G733,Depth_Lookup!$A$3:$J$561,9,FALSE))-(I733/100))&gt;=0,"Good","Too Long")</f>
        <v>Good</v>
      </c>
      <c r="K733" s="93">
        <f>(VLOOKUP($G733,Depth_Lookup!$A$3:$J$561,10,FALSE))+(H733/100)</f>
        <v>260.66999999999996</v>
      </c>
      <c r="L733" s="93">
        <f>(VLOOKUP($G733,Depth_Lookup!$A$3:$J$561,10,FALSE))+(I733/100)</f>
        <v>260.71999999999997</v>
      </c>
      <c r="M733" s="90" t="s">
        <v>241</v>
      </c>
      <c r="N733" s="79"/>
      <c r="O733" s="81"/>
      <c r="P733" s="81"/>
      <c r="Q733" s="31" t="e">
        <f>VLOOKUP(P733,'75'!$AT$3:$AU$5,2,FALSE)</f>
        <v>#N/A</v>
      </c>
      <c r="R733" s="89">
        <v>0.1</v>
      </c>
      <c r="S733" s="89" t="s">
        <v>158</v>
      </c>
      <c r="T733" s="31">
        <f>VLOOKUP(S733,'75'!$AI$12:$AJ$17,2,FALSE)</f>
        <v>1</v>
      </c>
      <c r="X733" s="81"/>
      <c r="Y733" s="89" t="s">
        <v>1209</v>
      </c>
      <c r="Z733" s="81"/>
      <c r="AA733" s="81"/>
      <c r="AB733" s="89" t="s">
        <v>1380</v>
      </c>
      <c r="AC733" s="81"/>
      <c r="AD733" s="81"/>
      <c r="AE733" s="89">
        <v>24</v>
      </c>
      <c r="AF733" s="89">
        <v>64</v>
      </c>
      <c r="AG733" s="89">
        <v>40</v>
      </c>
      <c r="AH733" s="89">
        <v>90</v>
      </c>
      <c r="AI733" s="89">
        <v>62</v>
      </c>
      <c r="AJ733" s="89">
        <v>0</v>
      </c>
      <c r="AK733" s="89">
        <f t="shared" si="91"/>
        <v>-155.95561704341429</v>
      </c>
      <c r="AL733" s="89">
        <f t="shared" si="95"/>
        <v>204.04438295658571</v>
      </c>
      <c r="AM733" s="89">
        <f t="shared" si="92"/>
        <v>25.899960790950882</v>
      </c>
      <c r="AN733" s="89">
        <f t="shared" si="96"/>
        <v>294.04438295658571</v>
      </c>
      <c r="AO733" s="89">
        <f t="shared" si="97"/>
        <v>64.100039209049115</v>
      </c>
      <c r="AP733" s="75">
        <f t="shared" si="93"/>
        <v>24.044382956585707</v>
      </c>
      <c r="AQ733" s="75">
        <f t="shared" si="98"/>
        <v>64.100039209049115</v>
      </c>
    </row>
    <row r="734" spans="1:43" hidden="1">
      <c r="A734" s="74"/>
      <c r="B734" s="81"/>
      <c r="C734" s="73"/>
      <c r="D734" s="81"/>
      <c r="E734" s="89">
        <v>114</v>
      </c>
      <c r="F734" s="89">
        <v>1</v>
      </c>
      <c r="G734" s="91" t="str">
        <f t="shared" si="94"/>
        <v>114-1</v>
      </c>
      <c r="H734" s="88">
        <v>20</v>
      </c>
      <c r="I734" s="88">
        <v>29</v>
      </c>
      <c r="J734" s="92" t="str">
        <f>IF(((VLOOKUP($G734,Depth_Lookup!$A$3:$J$561,9,FALSE))-(I734/100))&gt;=0,"Good","Too Long")</f>
        <v>Good</v>
      </c>
      <c r="K734" s="93">
        <f>(VLOOKUP($G734,Depth_Lookup!$A$3:$J$561,10,FALSE))+(H734/100)</f>
        <v>260.8</v>
      </c>
      <c r="L734" s="93">
        <f>(VLOOKUP($G734,Depth_Lookup!$A$3:$J$561,10,FALSE))+(I734/100)</f>
        <v>260.89000000000004</v>
      </c>
      <c r="M734" s="82" t="s">
        <v>246</v>
      </c>
      <c r="N734" s="79"/>
      <c r="O734" s="81"/>
      <c r="P734" s="81"/>
      <c r="Q734" s="31" t="e">
        <f>VLOOKUP(P734,'75'!$AT$3:$AU$5,2,FALSE)</f>
        <v>#N/A</v>
      </c>
      <c r="R734" s="89">
        <v>0.1</v>
      </c>
      <c r="S734" s="89" t="s">
        <v>158</v>
      </c>
      <c r="T734" s="31">
        <f>VLOOKUP(S734,'75'!$AI$12:$AJ$17,2,FALSE)</f>
        <v>1</v>
      </c>
      <c r="X734" s="81"/>
      <c r="Y734" s="81"/>
      <c r="Z734" s="81"/>
      <c r="AA734" s="81"/>
      <c r="AB734" s="89" t="s">
        <v>1400</v>
      </c>
      <c r="AC734" s="81"/>
      <c r="AD734" s="81"/>
      <c r="AE734" s="81"/>
      <c r="AF734" s="81"/>
      <c r="AG734" s="89">
        <v>58</v>
      </c>
      <c r="AH734" s="89">
        <v>90</v>
      </c>
      <c r="AI734" s="89">
        <v>1</v>
      </c>
      <c r="AJ734" s="89">
        <v>0</v>
      </c>
      <c r="AK734" s="89">
        <f t="shared" si="91"/>
        <v>-90.624908028271904</v>
      </c>
      <c r="AL734" s="89">
        <f t="shared" si="95"/>
        <v>269.37509197172812</v>
      </c>
      <c r="AM734" s="89">
        <f t="shared" si="92"/>
        <v>31.998468515097262</v>
      </c>
      <c r="AN734" s="89">
        <f t="shared" si="96"/>
        <v>359.37509197172812</v>
      </c>
      <c r="AO734" s="89">
        <f t="shared" si="97"/>
        <v>58.001531484902742</v>
      </c>
      <c r="AP734" s="75">
        <f t="shared" si="93"/>
        <v>89.375091971728125</v>
      </c>
      <c r="AQ734" s="75">
        <f t="shared" si="98"/>
        <v>58.001531484902742</v>
      </c>
    </row>
    <row r="735" spans="1:43" hidden="1">
      <c r="A735" s="74"/>
      <c r="B735" s="81"/>
      <c r="C735" s="73"/>
      <c r="D735" s="81"/>
      <c r="E735" s="89">
        <v>114</v>
      </c>
      <c r="F735" s="89">
        <v>1</v>
      </c>
      <c r="G735" s="91" t="str">
        <f t="shared" si="94"/>
        <v>114-1</v>
      </c>
      <c r="H735" s="88">
        <v>70</v>
      </c>
      <c r="I735" s="88">
        <v>86</v>
      </c>
      <c r="J735" s="92" t="str">
        <f>IF(((VLOOKUP($G735,Depth_Lookup!$A$3:$J$561,9,FALSE))-(I735/100))&gt;=0,"Good","Too Long")</f>
        <v>Good</v>
      </c>
      <c r="K735" s="93">
        <f>(VLOOKUP($G735,Depth_Lookup!$A$3:$J$561,10,FALSE))+(H735/100)</f>
        <v>261.3</v>
      </c>
      <c r="L735" s="93">
        <f>(VLOOKUP($G735,Depth_Lookup!$A$3:$J$561,10,FALSE))+(I735/100)</f>
        <v>261.46000000000004</v>
      </c>
      <c r="M735" s="82" t="s">
        <v>242</v>
      </c>
      <c r="N735" s="79"/>
      <c r="O735" s="81" t="s">
        <v>153</v>
      </c>
      <c r="P735" s="81" t="s">
        <v>203</v>
      </c>
      <c r="Q735" s="31">
        <f>VLOOKUP(P735,'75'!$AT$3:$AU$5,2,FALSE)</f>
        <v>2</v>
      </c>
      <c r="R735" s="89">
        <v>1</v>
      </c>
      <c r="S735" s="89" t="s">
        <v>158</v>
      </c>
      <c r="T735" s="31">
        <f>VLOOKUP(S735,'75'!$AI$12:$AJ$17,2,FALSE)</f>
        <v>1</v>
      </c>
      <c r="X735" s="81">
        <v>6</v>
      </c>
      <c r="Y735" s="89" t="s">
        <v>1166</v>
      </c>
      <c r="Z735" s="81"/>
      <c r="AA735" s="81"/>
      <c r="AB735" s="89" t="s">
        <v>1401</v>
      </c>
      <c r="AC735" s="81"/>
      <c r="AD735" s="81"/>
      <c r="AE735" s="81"/>
      <c r="AF735" s="81"/>
      <c r="AG735" s="89">
        <v>74</v>
      </c>
      <c r="AH735" s="89">
        <v>270</v>
      </c>
      <c r="AI735" s="89">
        <v>0.01</v>
      </c>
      <c r="AJ735" s="89">
        <v>30</v>
      </c>
      <c r="AK735" s="89">
        <f t="shared" si="91"/>
        <v>120.00248322577016</v>
      </c>
      <c r="AL735" s="89">
        <f t="shared" si="95"/>
        <v>120.00248322577016</v>
      </c>
      <c r="AM735" s="89">
        <f t="shared" si="92"/>
        <v>13.945751915074505</v>
      </c>
      <c r="AN735" s="89">
        <f t="shared" si="96"/>
        <v>210.00248322577016</v>
      </c>
      <c r="AO735" s="89">
        <f t="shared" si="97"/>
        <v>76.05424808492549</v>
      </c>
      <c r="AP735" s="75">
        <f t="shared" si="93"/>
        <v>300.00248322577016</v>
      </c>
      <c r="AQ735" s="75">
        <f t="shared" si="98"/>
        <v>76.05424808492549</v>
      </c>
    </row>
    <row r="736" spans="1:43" hidden="1">
      <c r="A736" s="74"/>
      <c r="B736" s="81"/>
      <c r="C736" s="73"/>
      <c r="D736" s="81"/>
      <c r="E736" s="89">
        <v>114</v>
      </c>
      <c r="F736" s="89">
        <v>2</v>
      </c>
      <c r="G736" s="91" t="str">
        <f t="shared" si="94"/>
        <v>114-2</v>
      </c>
      <c r="H736" s="88">
        <v>11</v>
      </c>
      <c r="I736" s="88">
        <v>13</v>
      </c>
      <c r="J736" s="92" t="str">
        <f>IF(((VLOOKUP($G736,Depth_Lookup!$A$3:$J$561,9,FALSE))-(I736/100))&gt;=0,"Good","Too Long")</f>
        <v>Good</v>
      </c>
      <c r="K736" s="93">
        <f>(VLOOKUP($G736,Depth_Lookup!$A$3:$J$561,10,FALSE))+(H736/100)</f>
        <v>261.66500000000002</v>
      </c>
      <c r="L736" s="93">
        <f>(VLOOKUP($G736,Depth_Lookup!$A$3:$J$561,10,FALSE))+(I736/100)</f>
        <v>261.685</v>
      </c>
      <c r="M736" s="82" t="s">
        <v>246</v>
      </c>
      <c r="N736" s="79"/>
      <c r="O736" s="81"/>
      <c r="P736" s="81"/>
      <c r="Q736" s="31" t="e">
        <f>VLOOKUP(P736,'75'!$AT$3:$AU$5,2,FALSE)</f>
        <v>#N/A</v>
      </c>
      <c r="R736" s="89">
        <v>0.1</v>
      </c>
      <c r="S736" s="89" t="s">
        <v>158</v>
      </c>
      <c r="T736" s="31">
        <f>VLOOKUP(S736,'75'!$AI$12:$AJ$17,2,FALSE)</f>
        <v>1</v>
      </c>
      <c r="X736" s="81"/>
      <c r="Y736" s="81"/>
      <c r="Z736" s="81"/>
      <c r="AA736" s="81"/>
      <c r="AB736" s="89" t="s">
        <v>1219</v>
      </c>
      <c r="AC736" s="81"/>
      <c r="AD736" s="81"/>
      <c r="AE736" s="81"/>
      <c r="AF736" s="81"/>
      <c r="AG736" s="89">
        <v>10</v>
      </c>
      <c r="AH736" s="89">
        <v>270</v>
      </c>
      <c r="AI736" s="89">
        <v>45</v>
      </c>
      <c r="AJ736" s="89">
        <v>180</v>
      </c>
      <c r="AK736" s="89">
        <f t="shared" si="91"/>
        <v>10</v>
      </c>
      <c r="AL736" s="89">
        <f t="shared" si="95"/>
        <v>10</v>
      </c>
      <c r="AM736" s="89">
        <f t="shared" si="92"/>
        <v>44.561451413257707</v>
      </c>
      <c r="AN736" s="89">
        <f t="shared" si="96"/>
        <v>100</v>
      </c>
      <c r="AO736" s="89">
        <f t="shared" si="97"/>
        <v>45.438548586742293</v>
      </c>
      <c r="AP736" s="75">
        <f t="shared" si="93"/>
        <v>190</v>
      </c>
      <c r="AQ736" s="75">
        <f t="shared" si="98"/>
        <v>45.438548586742293</v>
      </c>
    </row>
    <row r="737" spans="1:43" hidden="1">
      <c r="A737" s="74"/>
      <c r="B737" s="81"/>
      <c r="C737" s="73"/>
      <c r="D737" s="81"/>
      <c r="E737" s="89">
        <v>114</v>
      </c>
      <c r="F737" s="89">
        <v>3</v>
      </c>
      <c r="G737" s="91" t="str">
        <f t="shared" si="94"/>
        <v>114-3</v>
      </c>
      <c r="H737" s="88">
        <v>71</v>
      </c>
      <c r="I737" s="88">
        <v>73</v>
      </c>
      <c r="J737" s="92" t="str">
        <f>IF(((VLOOKUP($G737,Depth_Lookup!$A$3:$J$561,9,FALSE))-(I737/100))&gt;=0,"Good","Too Long")</f>
        <v>Good</v>
      </c>
      <c r="K737" s="93">
        <f>(VLOOKUP($G737,Depth_Lookup!$A$3:$J$561,10,FALSE))+(H737/100)</f>
        <v>263.125</v>
      </c>
      <c r="L737" s="93">
        <f>(VLOOKUP($G737,Depth_Lookup!$A$3:$J$561,10,FALSE))+(I737/100)</f>
        <v>263.14500000000004</v>
      </c>
      <c r="M737" s="82" t="s">
        <v>241</v>
      </c>
      <c r="N737" s="79"/>
      <c r="O737" s="81"/>
      <c r="P737" s="81"/>
      <c r="Q737" s="31" t="e">
        <f>VLOOKUP(P737,'75'!$AT$3:$AU$5,2,FALSE)</f>
        <v>#N/A</v>
      </c>
      <c r="R737" s="89">
        <v>0.1</v>
      </c>
      <c r="S737" s="89" t="s">
        <v>158</v>
      </c>
      <c r="T737" s="31">
        <f>VLOOKUP(S737,'75'!$AI$12:$AJ$17,2,FALSE)</f>
        <v>1</v>
      </c>
      <c r="X737" s="81"/>
      <c r="Y737" s="89" t="s">
        <v>1209</v>
      </c>
      <c r="Z737" s="81"/>
      <c r="AA737" s="81"/>
      <c r="AB737" s="89" t="s">
        <v>1336</v>
      </c>
      <c r="AC737" s="81"/>
      <c r="AD737" s="81"/>
      <c r="AE737" s="81">
        <v>194</v>
      </c>
      <c r="AF737" s="81">
        <v>53</v>
      </c>
      <c r="AG737" s="89">
        <v>18</v>
      </c>
      <c r="AH737" s="89">
        <v>270</v>
      </c>
      <c r="AI737" s="89">
        <v>52</v>
      </c>
      <c r="AJ737" s="89">
        <v>180</v>
      </c>
      <c r="AK737" s="89">
        <f t="shared" si="91"/>
        <v>14.243941497044034</v>
      </c>
      <c r="AL737" s="89">
        <f t="shared" si="95"/>
        <v>14.243941497044034</v>
      </c>
      <c r="AM737" s="89">
        <f t="shared" si="92"/>
        <v>37.135427415313181</v>
      </c>
      <c r="AN737" s="89">
        <f t="shared" si="96"/>
        <v>104.24394149704403</v>
      </c>
      <c r="AO737" s="89">
        <f t="shared" si="97"/>
        <v>52.864572584686819</v>
      </c>
      <c r="AP737" s="75">
        <f t="shared" si="93"/>
        <v>194.24394149704403</v>
      </c>
      <c r="AQ737" s="75">
        <f t="shared" si="98"/>
        <v>52.864572584686819</v>
      </c>
    </row>
    <row r="738" spans="1:43" hidden="1">
      <c r="A738" s="74"/>
      <c r="B738" s="81"/>
      <c r="C738" s="73"/>
      <c r="D738" s="81"/>
      <c r="E738" s="89">
        <v>114</v>
      </c>
      <c r="F738" s="89">
        <v>4</v>
      </c>
      <c r="G738" s="91" t="str">
        <f t="shared" si="94"/>
        <v>114-4</v>
      </c>
      <c r="H738" s="88">
        <v>0</v>
      </c>
      <c r="I738" s="88">
        <v>8</v>
      </c>
      <c r="J738" s="92" t="str">
        <f>IF(((VLOOKUP($G738,Depth_Lookup!$A$3:$J$561,9,FALSE))-(I738/100))&gt;=0,"Good","Too Long")</f>
        <v>Good</v>
      </c>
      <c r="K738" s="93">
        <f>(VLOOKUP($G738,Depth_Lookup!$A$3:$J$561,10,FALSE))+(H738/100)</f>
        <v>263.24</v>
      </c>
      <c r="L738" s="93">
        <f>(VLOOKUP($G738,Depth_Lookup!$A$3:$J$561,10,FALSE))+(I738/100)</f>
        <v>263.32</v>
      </c>
      <c r="M738" s="90" t="s">
        <v>241</v>
      </c>
      <c r="N738" s="79"/>
      <c r="O738" s="81"/>
      <c r="P738" s="81"/>
      <c r="Q738" s="31" t="e">
        <f>VLOOKUP(P738,'75'!$AT$3:$AU$5,2,FALSE)</f>
        <v>#N/A</v>
      </c>
      <c r="R738" s="89">
        <v>0.1</v>
      </c>
      <c r="S738" s="89" t="s">
        <v>158</v>
      </c>
      <c r="T738" s="31">
        <f>VLOOKUP(S738,'75'!$AI$12:$AJ$17,2,FALSE)</f>
        <v>1</v>
      </c>
      <c r="X738" s="81"/>
      <c r="Y738" s="89" t="s">
        <v>1209</v>
      </c>
      <c r="Z738" s="81"/>
      <c r="AA738" s="81"/>
      <c r="AB738" s="89" t="s">
        <v>1402</v>
      </c>
      <c r="AC738" s="81"/>
      <c r="AD738" s="81"/>
      <c r="AE738" s="81">
        <v>85</v>
      </c>
      <c r="AF738" s="81">
        <v>45</v>
      </c>
      <c r="AG738" s="89">
        <v>45</v>
      </c>
      <c r="AH738" s="89">
        <v>90</v>
      </c>
      <c r="AI738" s="89">
        <v>5</v>
      </c>
      <c r="AJ738" s="89">
        <v>0</v>
      </c>
      <c r="AK738" s="89">
        <f t="shared" si="91"/>
        <v>-95</v>
      </c>
      <c r="AL738" s="89">
        <f t="shared" si="95"/>
        <v>265</v>
      </c>
      <c r="AM738" s="89">
        <f t="shared" si="92"/>
        <v>44.890778452007531</v>
      </c>
      <c r="AN738" s="89">
        <f t="shared" si="96"/>
        <v>355</v>
      </c>
      <c r="AO738" s="89">
        <f t="shared" si="97"/>
        <v>45.109221547992469</v>
      </c>
      <c r="AP738" s="75">
        <f t="shared" si="93"/>
        <v>85</v>
      </c>
      <c r="AQ738" s="75">
        <f t="shared" si="98"/>
        <v>45.109221547992469</v>
      </c>
    </row>
    <row r="739" spans="1:43" hidden="1">
      <c r="A739" s="74"/>
      <c r="B739" s="81"/>
      <c r="C739" s="73"/>
      <c r="D739" s="81"/>
      <c r="E739" s="89">
        <v>114</v>
      </c>
      <c r="F739" s="89">
        <v>4</v>
      </c>
      <c r="G739" s="91" t="str">
        <f t="shared" si="94"/>
        <v>114-4</v>
      </c>
      <c r="H739" s="88">
        <v>37</v>
      </c>
      <c r="I739" s="88">
        <v>44</v>
      </c>
      <c r="J739" s="92" t="str">
        <f>IF(((VLOOKUP($G739,Depth_Lookup!$A$3:$J$561,9,FALSE))-(I739/100))&gt;=0,"Good","Too Long")</f>
        <v>Good</v>
      </c>
      <c r="K739" s="93">
        <f>(VLOOKUP($G739,Depth_Lookup!$A$3:$J$561,10,FALSE))+(H739/100)</f>
        <v>263.61</v>
      </c>
      <c r="L739" s="93">
        <f>(VLOOKUP($G739,Depth_Lookup!$A$3:$J$561,10,FALSE))+(I739/100)</f>
        <v>263.68</v>
      </c>
      <c r="M739" s="82" t="s">
        <v>246</v>
      </c>
      <c r="N739" s="79"/>
      <c r="O739" s="81"/>
      <c r="P739" s="81"/>
      <c r="Q739" s="31" t="e">
        <f>VLOOKUP(P739,'75'!$AT$3:$AU$5,2,FALSE)</f>
        <v>#N/A</v>
      </c>
      <c r="R739" s="89">
        <v>0.1</v>
      </c>
      <c r="S739" s="89" t="s">
        <v>158</v>
      </c>
      <c r="T739" s="31">
        <f>VLOOKUP(S739,'75'!$AI$12:$AJ$17,2,FALSE)</f>
        <v>1</v>
      </c>
      <c r="X739" s="81"/>
      <c r="Y739" s="81"/>
      <c r="Z739" s="81"/>
      <c r="AA739" s="81"/>
      <c r="AB739" s="89" t="s">
        <v>1403</v>
      </c>
      <c r="AC739" s="81"/>
      <c r="AD739" s="81"/>
      <c r="AE739" s="81"/>
      <c r="AF739" s="81"/>
      <c r="AG739" s="89">
        <v>50</v>
      </c>
      <c r="AH739" s="89">
        <v>90</v>
      </c>
      <c r="AI739" s="89">
        <v>15</v>
      </c>
      <c r="AJ739" s="89">
        <v>0</v>
      </c>
      <c r="AK739" s="89">
        <f t="shared" si="91"/>
        <v>-102.67144318458649</v>
      </c>
      <c r="AL739" s="89">
        <f t="shared" si="95"/>
        <v>257.32855681541349</v>
      </c>
      <c r="AM739" s="89">
        <f t="shared" si="92"/>
        <v>39.30590093407109</v>
      </c>
      <c r="AN739" s="89">
        <f t="shared" si="96"/>
        <v>347.32855681541349</v>
      </c>
      <c r="AO739" s="89">
        <f t="shared" si="97"/>
        <v>50.69409906592891</v>
      </c>
      <c r="AP739" s="75">
        <f t="shared" si="93"/>
        <v>77.328556815413492</v>
      </c>
      <c r="AQ739" s="75">
        <f t="shared" si="98"/>
        <v>50.69409906592891</v>
      </c>
    </row>
    <row r="740" spans="1:43" hidden="1">
      <c r="A740" s="74"/>
      <c r="B740" s="81"/>
      <c r="C740" s="73"/>
      <c r="D740" s="81"/>
      <c r="E740" s="89">
        <v>115</v>
      </c>
      <c r="F740" s="89">
        <v>2</v>
      </c>
      <c r="G740" s="91" t="str">
        <f t="shared" si="94"/>
        <v>115-2</v>
      </c>
      <c r="H740" s="88">
        <v>12</v>
      </c>
      <c r="I740" s="88">
        <v>25</v>
      </c>
      <c r="J740" s="92" t="str">
        <f>IF(((VLOOKUP($G740,Depth_Lookup!$A$3:$J$561,9,FALSE))-(I740/100))&gt;=0,"Good","Too Long")</f>
        <v>Good</v>
      </c>
      <c r="K740" s="93">
        <f>(VLOOKUP($G740,Depth_Lookup!$A$3:$J$561,10,FALSE))+(H740/100)</f>
        <v>264.69499999999999</v>
      </c>
      <c r="L740" s="93">
        <f>(VLOOKUP($G740,Depth_Lookup!$A$3:$J$561,10,FALSE))+(I740/100)</f>
        <v>264.82499999999999</v>
      </c>
      <c r="M740" s="82" t="s">
        <v>241</v>
      </c>
      <c r="N740" s="79"/>
      <c r="O740" s="81"/>
      <c r="P740" s="81"/>
      <c r="Q740" s="31" t="e">
        <f>VLOOKUP(P740,'75'!$AT$3:$AU$5,2,FALSE)</f>
        <v>#N/A</v>
      </c>
      <c r="R740" s="89">
        <v>0.1</v>
      </c>
      <c r="S740" s="89" t="s">
        <v>158</v>
      </c>
      <c r="T740" s="31">
        <f>VLOOKUP(S740,'75'!$AI$12:$AJ$17,2,FALSE)</f>
        <v>1</v>
      </c>
      <c r="X740" s="81"/>
      <c r="Y740" s="89" t="s">
        <v>1166</v>
      </c>
      <c r="Z740" s="81"/>
      <c r="AA740" s="81"/>
      <c r="AB740" s="89" t="s">
        <v>1380</v>
      </c>
      <c r="AC740" s="81"/>
      <c r="AD740" s="81"/>
      <c r="AE740" s="81">
        <v>330</v>
      </c>
      <c r="AF740" s="81">
        <v>10</v>
      </c>
      <c r="AG740" s="89">
        <v>70</v>
      </c>
      <c r="AH740" s="89">
        <v>270</v>
      </c>
      <c r="AI740" s="89">
        <v>30</v>
      </c>
      <c r="AJ740" s="89">
        <v>180</v>
      </c>
      <c r="AK740" s="89">
        <f t="shared" si="91"/>
        <v>78.132631074225742</v>
      </c>
      <c r="AL740" s="89">
        <f t="shared" si="95"/>
        <v>78.132631074225742</v>
      </c>
      <c r="AM740" s="89">
        <f t="shared" si="92"/>
        <v>19.605432854849177</v>
      </c>
      <c r="AN740" s="89">
        <f t="shared" si="96"/>
        <v>168.13263107422574</v>
      </c>
      <c r="AO740" s="89">
        <f t="shared" si="97"/>
        <v>70.39456714515083</v>
      </c>
      <c r="AP740" s="75">
        <f t="shared" si="93"/>
        <v>258.13263107422574</v>
      </c>
      <c r="AQ740" s="75">
        <f t="shared" si="98"/>
        <v>70.39456714515083</v>
      </c>
    </row>
    <row r="741" spans="1:43" hidden="1">
      <c r="A741" s="74"/>
      <c r="B741" s="81"/>
      <c r="C741" s="73"/>
      <c r="D741" s="81"/>
      <c r="E741" s="89">
        <v>115</v>
      </c>
      <c r="F741" s="89">
        <v>3</v>
      </c>
      <c r="G741" s="91" t="str">
        <f t="shared" si="94"/>
        <v>115-3</v>
      </c>
      <c r="H741" s="88">
        <v>26</v>
      </c>
      <c r="I741" s="88">
        <v>30</v>
      </c>
      <c r="J741" s="92" t="str">
        <f>IF(((VLOOKUP($G741,Depth_Lookup!$A$3:$J$561,9,FALSE))-(I741/100))&gt;=0,"Good","Too Long")</f>
        <v>Good</v>
      </c>
      <c r="K741" s="93">
        <f>(VLOOKUP($G741,Depth_Lookup!$A$3:$J$561,10,FALSE))+(H741/100)</f>
        <v>265.39999999999998</v>
      </c>
      <c r="L741" s="93">
        <f>(VLOOKUP($G741,Depth_Lookup!$A$3:$J$561,10,FALSE))+(I741/100)</f>
        <v>265.44</v>
      </c>
      <c r="M741" s="90" t="s">
        <v>241</v>
      </c>
      <c r="N741" s="79"/>
      <c r="O741" s="81"/>
      <c r="P741" s="81"/>
      <c r="Q741" s="31" t="e">
        <f>VLOOKUP(P741,'75'!$AT$3:$AU$5,2,FALSE)</f>
        <v>#N/A</v>
      </c>
      <c r="R741" s="89">
        <v>0.1</v>
      </c>
      <c r="S741" s="89" t="s">
        <v>158</v>
      </c>
      <c r="T741" s="31">
        <f>VLOOKUP(S741,'75'!$AI$12:$AJ$17,2,FALSE)</f>
        <v>1</v>
      </c>
      <c r="X741" s="81"/>
      <c r="Y741" s="89" t="s">
        <v>1209</v>
      </c>
      <c r="Z741" s="81"/>
      <c r="AA741" s="81"/>
      <c r="AB741" s="89" t="s">
        <v>1336</v>
      </c>
      <c r="AC741" s="81"/>
      <c r="AD741" s="81"/>
      <c r="AE741" s="89">
        <v>115</v>
      </c>
      <c r="AF741" s="89">
        <v>27</v>
      </c>
      <c r="AG741" s="89">
        <v>25</v>
      </c>
      <c r="AH741" s="89">
        <v>90</v>
      </c>
      <c r="AI741" s="89">
        <v>12</v>
      </c>
      <c r="AJ741" s="89">
        <v>180</v>
      </c>
      <c r="AK741" s="89">
        <f t="shared" si="91"/>
        <v>-65.495124894451152</v>
      </c>
      <c r="AL741" s="89">
        <f t="shared" si="95"/>
        <v>294.50487510554888</v>
      </c>
      <c r="AM741" s="89">
        <f t="shared" si="92"/>
        <v>62.866326946947638</v>
      </c>
      <c r="AN741" s="89">
        <f t="shared" si="96"/>
        <v>24.504875105548848</v>
      </c>
      <c r="AO741" s="89">
        <f t="shared" si="97"/>
        <v>27.133673053052362</v>
      </c>
      <c r="AP741" s="75">
        <f t="shared" si="93"/>
        <v>114.50487510554888</v>
      </c>
      <c r="AQ741" s="75">
        <f t="shared" si="98"/>
        <v>27.133673053052362</v>
      </c>
    </row>
    <row r="742" spans="1:43" hidden="1">
      <c r="A742" s="74"/>
      <c r="B742" s="81"/>
      <c r="C742" s="73"/>
      <c r="D742" s="81"/>
      <c r="E742" s="89">
        <v>115</v>
      </c>
      <c r="F742" s="89">
        <v>3</v>
      </c>
      <c r="G742" s="91" t="str">
        <f t="shared" si="94"/>
        <v>115-3</v>
      </c>
      <c r="H742" s="88">
        <v>83</v>
      </c>
      <c r="I742" s="88">
        <v>84</v>
      </c>
      <c r="J742" s="92" t="str">
        <f>IF(((VLOOKUP($G742,Depth_Lookup!$A$3:$J$561,9,FALSE))-(I742/100))&gt;=0,"Good","Too Long")</f>
        <v>Good</v>
      </c>
      <c r="K742" s="93">
        <f>(VLOOKUP($G742,Depth_Lookup!$A$3:$J$561,10,FALSE))+(H742/100)</f>
        <v>265.96999999999997</v>
      </c>
      <c r="L742" s="93">
        <f>(VLOOKUP($G742,Depth_Lookup!$A$3:$J$561,10,FALSE))+(I742/100)</f>
        <v>265.97999999999996</v>
      </c>
      <c r="M742" s="90" t="s">
        <v>241</v>
      </c>
      <c r="N742" s="79"/>
      <c r="O742" s="81"/>
      <c r="P742" s="81"/>
      <c r="Q742" s="31" t="e">
        <f>VLOOKUP(P742,'75'!$AT$3:$AU$5,2,FALSE)</f>
        <v>#N/A</v>
      </c>
      <c r="R742" s="89">
        <v>0.1</v>
      </c>
      <c r="S742" s="89" t="s">
        <v>158</v>
      </c>
      <c r="T742" s="31">
        <f>VLOOKUP(S742,'75'!$AI$12:$AJ$17,2,FALSE)</f>
        <v>1</v>
      </c>
      <c r="X742" s="81"/>
      <c r="Y742" s="89" t="s">
        <v>1166</v>
      </c>
      <c r="Z742" s="81"/>
      <c r="AA742" s="81"/>
      <c r="AB742" s="89" t="s">
        <v>1336</v>
      </c>
      <c r="AC742" s="81"/>
      <c r="AD742" s="81"/>
      <c r="AE742" s="89">
        <v>355</v>
      </c>
      <c r="AF742" s="89">
        <v>65</v>
      </c>
      <c r="AG742" s="89">
        <v>10</v>
      </c>
      <c r="AH742" s="89">
        <v>270</v>
      </c>
      <c r="AI742" s="89">
        <v>65</v>
      </c>
      <c r="AJ742" s="89">
        <v>0</v>
      </c>
      <c r="AK742" s="89">
        <f t="shared" si="91"/>
        <v>175.29956430675571</v>
      </c>
      <c r="AL742" s="89">
        <f t="shared" si="95"/>
        <v>175.29956430675571</v>
      </c>
      <c r="AM742" s="89">
        <f t="shared" si="92"/>
        <v>24.926147585134618</v>
      </c>
      <c r="AN742" s="89">
        <f t="shared" si="96"/>
        <v>265.29956430675571</v>
      </c>
      <c r="AO742" s="89">
        <f t="shared" si="97"/>
        <v>65.073852414865385</v>
      </c>
      <c r="AP742" s="75">
        <f t="shared" si="93"/>
        <v>355.29956430675571</v>
      </c>
      <c r="AQ742" s="75">
        <f t="shared" si="98"/>
        <v>65.073852414865385</v>
      </c>
    </row>
    <row r="743" spans="1:43" hidden="1">
      <c r="A743" s="74"/>
      <c r="B743" s="81"/>
      <c r="C743" s="73"/>
      <c r="D743" s="81"/>
      <c r="E743" s="89">
        <v>117</v>
      </c>
      <c r="F743" s="89">
        <v>1</v>
      </c>
      <c r="G743" s="91" t="str">
        <f t="shared" si="94"/>
        <v>117-1</v>
      </c>
      <c r="H743" s="88">
        <v>0</v>
      </c>
      <c r="I743" s="88">
        <v>18</v>
      </c>
      <c r="J743" s="92" t="str">
        <f>IF(((VLOOKUP($G743,Depth_Lookup!$A$3:$J$561,9,FALSE))-(I743/100))&gt;=0,"Good","Too Long")</f>
        <v>Good</v>
      </c>
      <c r="K743" s="93">
        <f>(VLOOKUP($G743,Depth_Lookup!$A$3:$J$561,10,FALSE))+(H743/100)</f>
        <v>269.60000000000002</v>
      </c>
      <c r="L743" s="93">
        <f>(VLOOKUP($G743,Depth_Lookup!$A$3:$J$561,10,FALSE))+(I743/100)</f>
        <v>269.78000000000003</v>
      </c>
      <c r="M743" s="82" t="s">
        <v>242</v>
      </c>
      <c r="N743" s="79"/>
      <c r="O743" s="89" t="s">
        <v>153</v>
      </c>
      <c r="P743" s="89" t="s">
        <v>203</v>
      </c>
      <c r="Q743" s="31">
        <f>VLOOKUP(P743,'75'!$AT$3:$AU$5,2,FALSE)</f>
        <v>2</v>
      </c>
      <c r="R743" s="89">
        <v>0.5</v>
      </c>
      <c r="S743" s="89" t="s">
        <v>158</v>
      </c>
      <c r="T743" s="31">
        <f>VLOOKUP(S743,'75'!$AI$12:$AJ$17,2,FALSE)</f>
        <v>1</v>
      </c>
      <c r="X743" s="81"/>
      <c r="Y743" s="89" t="s">
        <v>1166</v>
      </c>
      <c r="Z743" s="81"/>
      <c r="AA743" s="81"/>
      <c r="AB743" s="89" t="s">
        <v>1404</v>
      </c>
      <c r="AC743" s="81"/>
      <c r="AD743" s="81"/>
      <c r="AE743" s="89">
        <v>11</v>
      </c>
      <c r="AF743" s="89">
        <v>62</v>
      </c>
      <c r="AG743" s="89">
        <v>20</v>
      </c>
      <c r="AH743" s="89">
        <v>90</v>
      </c>
      <c r="AI743" s="89">
        <v>62</v>
      </c>
      <c r="AJ743" s="89">
        <v>0</v>
      </c>
      <c r="AK743" s="89">
        <f t="shared" si="91"/>
        <v>-169.04715128768265</v>
      </c>
      <c r="AL743" s="89">
        <f t="shared" si="95"/>
        <v>190.95284871231735</v>
      </c>
      <c r="AM743" s="89">
        <f t="shared" si="92"/>
        <v>27.565628170023121</v>
      </c>
      <c r="AN743" s="89">
        <f t="shared" si="96"/>
        <v>280.95284871231735</v>
      </c>
      <c r="AO743" s="89">
        <f t="shared" si="97"/>
        <v>62.434371829976882</v>
      </c>
      <c r="AP743" s="75">
        <f t="shared" si="93"/>
        <v>10.952848712317348</v>
      </c>
      <c r="AQ743" s="75">
        <f t="shared" si="98"/>
        <v>62.434371829976882</v>
      </c>
    </row>
    <row r="744" spans="1:43">
      <c r="A744" s="74"/>
      <c r="B744" s="81"/>
      <c r="C744" s="73"/>
      <c r="D744" s="81"/>
      <c r="E744" s="89">
        <v>117</v>
      </c>
      <c r="F744" s="89">
        <v>1</v>
      </c>
      <c r="G744" s="91" t="str">
        <f t="shared" si="94"/>
        <v>117-1</v>
      </c>
      <c r="H744" s="88">
        <v>12</v>
      </c>
      <c r="I744" s="88">
        <v>17</v>
      </c>
      <c r="J744" s="92" t="str">
        <f>IF(((VLOOKUP($G744,Depth_Lookup!$A$3:$J$561,9,FALSE))-(I744/100))&gt;=0,"Good","Too Long")</f>
        <v>Good</v>
      </c>
      <c r="K744" s="93">
        <f>(VLOOKUP($G744,Depth_Lookup!$A$3:$J$561,10,FALSE))+(H744/100)</f>
        <v>269.72000000000003</v>
      </c>
      <c r="L744" s="93">
        <f>(VLOOKUP($G744,Depth_Lookup!$A$3:$J$561,10,FALSE))+(I744/100)</f>
        <v>269.77000000000004</v>
      </c>
      <c r="M744" s="82" t="s">
        <v>246</v>
      </c>
      <c r="N744" s="79"/>
      <c r="O744" s="81"/>
      <c r="P744" s="81"/>
      <c r="Q744" s="31" t="e">
        <f>VLOOKUP(P744,'75'!$AT$3:$AU$5,2,FALSE)</f>
        <v>#N/A</v>
      </c>
      <c r="R744" s="81"/>
      <c r="S744" s="81"/>
      <c r="T744" s="31" t="e">
        <f>VLOOKUP(S744,'75'!$AI$12:$AJ$17,2,FALSE)</f>
        <v>#N/A</v>
      </c>
      <c r="X744" s="81"/>
      <c r="Y744" s="81"/>
      <c r="Z744" s="81"/>
      <c r="AA744" s="81"/>
      <c r="AB744" s="89" t="s">
        <v>1219</v>
      </c>
      <c r="AC744" s="81"/>
      <c r="AD744" s="81"/>
      <c r="AE744" s="81"/>
      <c r="AF744" s="81"/>
      <c r="AG744" s="89">
        <v>35</v>
      </c>
      <c r="AH744" s="89">
        <v>270</v>
      </c>
      <c r="AI744" s="89">
        <v>2</v>
      </c>
      <c r="AJ744" s="89">
        <v>180</v>
      </c>
      <c r="AK744" s="89">
        <f t="shared" si="91"/>
        <v>87.144908828619748</v>
      </c>
      <c r="AL744" s="89">
        <f t="shared" si="95"/>
        <v>87.144908828619748</v>
      </c>
      <c r="AM744" s="89">
        <f t="shared" si="92"/>
        <v>54.966556238242774</v>
      </c>
      <c r="AN744" s="89">
        <f t="shared" si="96"/>
        <v>177.14490882861975</v>
      </c>
      <c r="AO744" s="89">
        <f t="shared" si="97"/>
        <v>35.033443761757226</v>
      </c>
      <c r="AP744" s="75">
        <f t="shared" si="93"/>
        <v>267.14490882861975</v>
      </c>
      <c r="AQ744" s="75">
        <f t="shared" si="98"/>
        <v>35.033443761757226</v>
      </c>
    </row>
    <row r="745" spans="1:43" hidden="1">
      <c r="A745" s="74"/>
      <c r="B745" s="81"/>
      <c r="C745" s="73"/>
      <c r="D745" s="81"/>
      <c r="E745" s="89">
        <v>117</v>
      </c>
      <c r="F745" s="89">
        <v>1</v>
      </c>
      <c r="G745" s="91" t="str">
        <f t="shared" si="94"/>
        <v>117-1</v>
      </c>
      <c r="H745" s="88">
        <v>60</v>
      </c>
      <c r="I745" s="88">
        <v>94</v>
      </c>
      <c r="J745" s="92" t="str">
        <f>IF(((VLOOKUP($G745,Depth_Lookup!$A$3:$J$561,9,FALSE))-(I745/100))&gt;=0,"Good","Too Long")</f>
        <v>Good</v>
      </c>
      <c r="K745" s="93">
        <f>(VLOOKUP($G745,Depth_Lookup!$A$3:$J$561,10,FALSE))+(H745/100)</f>
        <v>270.20000000000005</v>
      </c>
      <c r="L745" s="93">
        <f>(VLOOKUP($G745,Depth_Lookup!$A$3:$J$561,10,FALSE))+(I745/100)</f>
        <v>270.54000000000002</v>
      </c>
      <c r="M745" s="82" t="s">
        <v>242</v>
      </c>
      <c r="N745" s="79"/>
      <c r="O745" s="81" t="s">
        <v>152</v>
      </c>
      <c r="P745" s="81" t="s">
        <v>202</v>
      </c>
      <c r="Q745" s="31">
        <f>VLOOKUP(P745,'75'!$AT$3:$AU$5,2,FALSE)</f>
        <v>1</v>
      </c>
      <c r="R745" s="89">
        <v>34</v>
      </c>
      <c r="S745" s="89" t="s">
        <v>159</v>
      </c>
      <c r="T745" s="31">
        <f>VLOOKUP(S745,'75'!$AI$12:$AJ$17,2,FALSE)</f>
        <v>2</v>
      </c>
      <c r="X745" s="81"/>
      <c r="Y745" s="81"/>
      <c r="Z745" s="81"/>
      <c r="AA745" s="81"/>
      <c r="AB745" s="89" t="s">
        <v>1159</v>
      </c>
      <c r="AC745" s="81"/>
      <c r="AD745" s="81"/>
      <c r="AE745" s="81"/>
      <c r="AF745" s="81"/>
      <c r="AG745" s="81"/>
      <c r="AH745" s="81"/>
      <c r="AI745" s="81"/>
      <c r="AJ745" s="81"/>
      <c r="AK745" s="89" t="e">
        <f t="shared" si="91"/>
        <v>#DIV/0!</v>
      </c>
      <c r="AL745" s="89" t="e">
        <f t="shared" si="95"/>
        <v>#DIV/0!</v>
      </c>
      <c r="AM745" s="89" t="e">
        <f t="shared" si="92"/>
        <v>#DIV/0!</v>
      </c>
      <c r="AN745" s="89" t="e">
        <f t="shared" si="96"/>
        <v>#DIV/0!</v>
      </c>
      <c r="AO745" s="89" t="e">
        <f t="shared" si="97"/>
        <v>#DIV/0!</v>
      </c>
      <c r="AP745" s="75" t="e">
        <f t="shared" si="93"/>
        <v>#DIV/0!</v>
      </c>
      <c r="AQ745" s="75" t="e">
        <f t="shared" si="98"/>
        <v>#DIV/0!</v>
      </c>
    </row>
    <row r="746" spans="1:43" hidden="1">
      <c r="A746" s="74"/>
      <c r="B746" s="81"/>
      <c r="C746" s="73"/>
      <c r="D746" s="81"/>
      <c r="E746" s="89">
        <v>118</v>
      </c>
      <c r="F746" s="89">
        <v>1</v>
      </c>
      <c r="G746" s="91" t="str">
        <f t="shared" si="94"/>
        <v>118-1</v>
      </c>
      <c r="H746" s="88">
        <v>0</v>
      </c>
      <c r="I746" s="88">
        <v>4</v>
      </c>
      <c r="J746" s="92" t="str">
        <f>IF(((VLOOKUP($G746,Depth_Lookup!$A$3:$J$561,9,FALSE))-(I746/100))&gt;=0,"Good","Too Long")</f>
        <v>Good</v>
      </c>
      <c r="K746" s="93">
        <f>(VLOOKUP($G746,Depth_Lookup!$A$3:$J$561,10,FALSE))+(H746/100)</f>
        <v>269.60000000000002</v>
      </c>
      <c r="L746" s="93">
        <f>(VLOOKUP($G746,Depth_Lookup!$A$3:$J$561,10,FALSE))+(I746/100)</f>
        <v>269.64000000000004</v>
      </c>
      <c r="M746" s="82" t="s">
        <v>241</v>
      </c>
      <c r="N746" s="79"/>
      <c r="O746" s="81"/>
      <c r="P746" s="81"/>
      <c r="Q746" s="31" t="e">
        <f>VLOOKUP(P746,'75'!$AT$3:$AU$5,2,FALSE)</f>
        <v>#N/A</v>
      </c>
      <c r="R746" s="89">
        <v>0.1</v>
      </c>
      <c r="S746" s="89" t="s">
        <v>158</v>
      </c>
      <c r="T746" s="31">
        <f>VLOOKUP(S746,'75'!$AI$12:$AJ$17,2,FALSE)</f>
        <v>1</v>
      </c>
      <c r="X746" s="81"/>
      <c r="Y746" s="89" t="s">
        <v>1166</v>
      </c>
      <c r="Z746" s="81"/>
      <c r="AA746" s="81"/>
      <c r="AB746" s="89" t="s">
        <v>1336</v>
      </c>
      <c r="AC746" s="81"/>
      <c r="AD746" s="81"/>
      <c r="AE746" s="89">
        <v>325</v>
      </c>
      <c r="AF746" s="89">
        <v>20</v>
      </c>
      <c r="AG746" s="89">
        <v>20</v>
      </c>
      <c r="AH746" s="89">
        <v>90</v>
      </c>
      <c r="AI746" s="89">
        <v>48</v>
      </c>
      <c r="AJ746" s="89">
        <v>0</v>
      </c>
      <c r="AK746" s="89">
        <f t="shared" ref="AK746:AK809" si="99">+(IF($AH746&lt;$AJ746,((MIN($AJ746,$AH746)+(DEGREES(ATAN((TAN(RADIANS($AI746))/((TAN(RADIANS($AG746))*SIN(RADIANS(ABS($AH746-$AJ746))))))-(COS(RADIANS(ABS($AH746-$AJ746)))/SIN(RADIANS(ABS($AH746-$AJ746)))))))-180)),((MAX($AJ746,$AH746)-(DEGREES(ATAN((TAN(RADIANS($AI746))/((TAN(RADIANS($AG746))*SIN(RADIANS(ABS($AH746-$AJ746))))))-(COS(RADIANS(ABS($AH746-$AJ746)))/SIN(RADIANS(ABS($AH746-$AJ746)))))))-180))))</f>
        <v>-161.85498123211156</v>
      </c>
      <c r="AL746" s="89">
        <f t="shared" si="95"/>
        <v>198.14501876788844</v>
      </c>
      <c r="AM746" s="89">
        <f t="shared" ref="AM746:AM809" si="100">+ABS(DEGREES(ATAN((COS(RADIANS(ABS($AK746+180-(IF($AH746&gt;$AJ746,MAX($AI746,$AH746),MIN($AH746,$AJ746))))))/(TAN(RADIANS($AG746)))))))</f>
        <v>40.551227431064504</v>
      </c>
      <c r="AN746" s="89">
        <f t="shared" si="96"/>
        <v>288.14501876788847</v>
      </c>
      <c r="AO746" s="89">
        <f t="shared" si="97"/>
        <v>49.448772568935496</v>
      </c>
      <c r="AP746" s="75">
        <f t="shared" ref="AP746:AP809" si="101">IF(($AL746&lt;180),$AL746+180,$AL746-180)</f>
        <v>18.145018767888445</v>
      </c>
      <c r="AQ746" s="75">
        <f t="shared" si="98"/>
        <v>49.448772568935496</v>
      </c>
    </row>
    <row r="747" spans="1:43" hidden="1">
      <c r="A747" s="74"/>
      <c r="B747" s="81"/>
      <c r="C747" s="73"/>
      <c r="D747" s="81"/>
      <c r="E747" s="89">
        <v>118</v>
      </c>
      <c r="F747" s="89">
        <v>2</v>
      </c>
      <c r="G747" s="91" t="str">
        <f t="shared" si="94"/>
        <v>118-2</v>
      </c>
      <c r="H747" s="88">
        <v>0</v>
      </c>
      <c r="I747" s="88">
        <v>9</v>
      </c>
      <c r="J747" s="92" t="str">
        <f>IF(((VLOOKUP($G747,Depth_Lookup!$A$3:$J$561,9,FALSE))-(I747/100))&gt;=0,"Good","Too Long")</f>
        <v>Good</v>
      </c>
      <c r="K747" s="93">
        <f>(VLOOKUP($G747,Depth_Lookup!$A$3:$J$561,10,FALSE))+(H747/100)</f>
        <v>270.38499999999999</v>
      </c>
      <c r="L747" s="93">
        <f>(VLOOKUP($G747,Depth_Lookup!$A$3:$J$561,10,FALSE))+(I747/100)</f>
        <v>270.47499999999997</v>
      </c>
      <c r="M747" s="90" t="s">
        <v>241</v>
      </c>
      <c r="N747" s="79"/>
      <c r="O747" s="81"/>
      <c r="P747" s="81"/>
      <c r="Q747" s="31" t="e">
        <f>VLOOKUP(P747,'75'!$AT$3:$AU$5,2,FALSE)</f>
        <v>#N/A</v>
      </c>
      <c r="R747" s="89">
        <v>0.1</v>
      </c>
      <c r="S747" s="89" t="s">
        <v>158</v>
      </c>
      <c r="T747" s="31">
        <f>VLOOKUP(S747,'75'!$AI$12:$AJ$17,2,FALSE)</f>
        <v>1</v>
      </c>
      <c r="X747" s="81"/>
      <c r="Y747" s="89" t="s">
        <v>1209</v>
      </c>
      <c r="Z747" s="81"/>
      <c r="AA747" s="81"/>
      <c r="AB747" s="89" t="s">
        <v>1336</v>
      </c>
      <c r="AC747" s="81"/>
      <c r="AD747" s="81"/>
      <c r="AE747" s="89">
        <v>94</v>
      </c>
      <c r="AF747" s="89">
        <v>54</v>
      </c>
      <c r="AG747" s="89">
        <v>54</v>
      </c>
      <c r="AH747" s="89">
        <v>90</v>
      </c>
      <c r="AI747" s="89">
        <v>5</v>
      </c>
      <c r="AJ747" s="89">
        <v>180</v>
      </c>
      <c r="AK747" s="89">
        <f t="shared" si="99"/>
        <v>-86.362930772389774</v>
      </c>
      <c r="AL747" s="89">
        <f t="shared" si="95"/>
        <v>273.63706922761025</v>
      </c>
      <c r="AM747" s="89">
        <f t="shared" si="100"/>
        <v>35.945085987814792</v>
      </c>
      <c r="AN747" s="89">
        <f t="shared" si="96"/>
        <v>3.6370692276102261</v>
      </c>
      <c r="AO747" s="89">
        <f t="shared" si="97"/>
        <v>54.054914012185208</v>
      </c>
      <c r="AP747" s="75">
        <f t="shared" si="101"/>
        <v>93.637069227610255</v>
      </c>
      <c r="AQ747" s="75">
        <f t="shared" si="98"/>
        <v>54.054914012185208</v>
      </c>
    </row>
    <row r="748" spans="1:43" hidden="1">
      <c r="A748" s="74"/>
      <c r="B748" s="81"/>
      <c r="C748" s="73"/>
      <c r="D748" s="81"/>
      <c r="E748" s="89">
        <v>118</v>
      </c>
      <c r="F748" s="89">
        <v>2</v>
      </c>
      <c r="G748" s="91" t="str">
        <f t="shared" si="94"/>
        <v>118-2</v>
      </c>
      <c r="H748" s="88">
        <v>8</v>
      </c>
      <c r="I748" s="88">
        <v>16</v>
      </c>
      <c r="J748" s="92" t="str">
        <f>IF(((VLOOKUP($G748,Depth_Lookup!$A$3:$J$561,9,FALSE))-(I748/100))&gt;=0,"Good","Too Long")</f>
        <v>Good</v>
      </c>
      <c r="K748" s="93">
        <f>(VLOOKUP($G748,Depth_Lookup!$A$3:$J$561,10,FALSE))+(H748/100)</f>
        <v>270.46499999999997</v>
      </c>
      <c r="L748" s="93">
        <f>(VLOOKUP($G748,Depth_Lookup!$A$3:$J$561,10,FALSE))+(I748/100)</f>
        <v>270.54500000000002</v>
      </c>
      <c r="M748" s="90" t="s">
        <v>241</v>
      </c>
      <c r="N748" s="79"/>
      <c r="O748" s="81"/>
      <c r="P748" s="81"/>
      <c r="Q748" s="31" t="e">
        <f>VLOOKUP(P748,'75'!$AT$3:$AU$5,2,FALSE)</f>
        <v>#N/A</v>
      </c>
      <c r="R748" s="89">
        <v>0.1</v>
      </c>
      <c r="S748" s="89" t="s">
        <v>158</v>
      </c>
      <c r="T748" s="31">
        <f>VLOOKUP(S748,'75'!$AI$12:$AJ$17,2,FALSE)</f>
        <v>1</v>
      </c>
      <c r="X748" s="81"/>
      <c r="Y748" s="89" t="s">
        <v>1209</v>
      </c>
      <c r="Z748" s="81"/>
      <c r="AA748" s="81"/>
      <c r="AB748" s="89" t="s">
        <v>1336</v>
      </c>
      <c r="AC748" s="81"/>
      <c r="AD748" s="81"/>
      <c r="AE748" s="89">
        <v>94</v>
      </c>
      <c r="AF748" s="89">
        <v>54</v>
      </c>
      <c r="AG748" s="89">
        <v>54</v>
      </c>
      <c r="AH748" s="89">
        <v>90</v>
      </c>
      <c r="AI748" s="89">
        <v>5</v>
      </c>
      <c r="AJ748" s="89">
        <v>180</v>
      </c>
      <c r="AK748" s="89">
        <f t="shared" si="99"/>
        <v>-86.362930772389774</v>
      </c>
      <c r="AL748" s="89">
        <f t="shared" si="95"/>
        <v>273.63706922761025</v>
      </c>
      <c r="AM748" s="89">
        <f t="shared" si="100"/>
        <v>35.945085987814792</v>
      </c>
      <c r="AN748" s="89">
        <f t="shared" si="96"/>
        <v>3.6370692276102261</v>
      </c>
      <c r="AO748" s="89">
        <f t="shared" si="97"/>
        <v>54.054914012185208</v>
      </c>
      <c r="AP748" s="75">
        <f t="shared" si="101"/>
        <v>93.637069227610255</v>
      </c>
      <c r="AQ748" s="75">
        <f t="shared" si="98"/>
        <v>54.054914012185208</v>
      </c>
    </row>
    <row r="749" spans="1:43" hidden="1">
      <c r="A749" s="74"/>
      <c r="B749" s="81"/>
      <c r="C749" s="73"/>
      <c r="D749" s="81"/>
      <c r="E749" s="89">
        <v>118</v>
      </c>
      <c r="F749" s="89">
        <v>2</v>
      </c>
      <c r="G749" s="91" t="str">
        <f t="shared" si="94"/>
        <v>118-2</v>
      </c>
      <c r="H749" s="88">
        <v>21</v>
      </c>
      <c r="I749" s="88">
        <v>61</v>
      </c>
      <c r="J749" s="92" t="str">
        <f>IF(((VLOOKUP($G749,Depth_Lookup!$A$3:$J$561,9,FALSE))-(I749/100))&gt;=0,"Good","Too Long")</f>
        <v>Good</v>
      </c>
      <c r="K749" s="93">
        <f>(VLOOKUP($G749,Depth_Lookup!$A$3:$J$561,10,FALSE))+(H749/100)</f>
        <v>270.59499999999997</v>
      </c>
      <c r="L749" s="93">
        <f>(VLOOKUP($G749,Depth_Lookup!$A$3:$J$561,10,FALSE))+(I749/100)</f>
        <v>270.995</v>
      </c>
      <c r="M749" s="82" t="s">
        <v>242</v>
      </c>
      <c r="N749" s="79"/>
      <c r="O749" s="89" t="s">
        <v>152</v>
      </c>
      <c r="P749" s="89" t="s">
        <v>202</v>
      </c>
      <c r="Q749" s="31">
        <f>VLOOKUP(P749,'75'!$AT$3:$AU$5,2,FALSE)</f>
        <v>1</v>
      </c>
      <c r="R749" s="89">
        <v>0.1</v>
      </c>
      <c r="S749" s="89" t="s">
        <v>158</v>
      </c>
      <c r="T749" s="31">
        <f>VLOOKUP(S749,'75'!$AI$12:$AJ$17,2,FALSE)</f>
        <v>1</v>
      </c>
      <c r="X749" s="81"/>
      <c r="Y749" s="81"/>
      <c r="Z749" s="81"/>
      <c r="AA749" s="81"/>
      <c r="AB749" s="89" t="s">
        <v>1405</v>
      </c>
      <c r="AC749" s="81"/>
      <c r="AD749" s="81"/>
      <c r="AE749" s="81"/>
      <c r="AF749" s="81"/>
      <c r="AG749" s="89">
        <v>55</v>
      </c>
      <c r="AH749" s="89">
        <v>90</v>
      </c>
      <c r="AI749" s="89">
        <v>55</v>
      </c>
      <c r="AJ749" s="89">
        <v>180</v>
      </c>
      <c r="AK749" s="89">
        <f t="shared" si="99"/>
        <v>-45</v>
      </c>
      <c r="AL749" s="89">
        <f t="shared" si="95"/>
        <v>315</v>
      </c>
      <c r="AM749" s="89">
        <f t="shared" si="100"/>
        <v>26.341001068585893</v>
      </c>
      <c r="AN749" s="89">
        <f t="shared" si="96"/>
        <v>45</v>
      </c>
      <c r="AO749" s="89">
        <f t="shared" si="97"/>
        <v>63.658998931414104</v>
      </c>
      <c r="AP749" s="75">
        <f t="shared" si="101"/>
        <v>135</v>
      </c>
      <c r="AQ749" s="75">
        <f t="shared" si="98"/>
        <v>63.658998931414104</v>
      </c>
    </row>
    <row r="750" spans="1:43" hidden="1">
      <c r="A750" s="74"/>
      <c r="B750" s="81"/>
      <c r="C750" s="73"/>
      <c r="D750" s="81"/>
      <c r="E750" s="89">
        <v>118</v>
      </c>
      <c r="F750" s="89">
        <v>3</v>
      </c>
      <c r="G750" s="91" t="str">
        <f t="shared" si="94"/>
        <v>118-3</v>
      </c>
      <c r="H750" s="88">
        <v>45</v>
      </c>
      <c r="I750" s="88">
        <v>46</v>
      </c>
      <c r="J750" s="92" t="str">
        <f>IF(((VLOOKUP($G750,Depth_Lookup!$A$3:$J$561,9,FALSE))-(I750/100))&gt;=0,"Good","Too Long")</f>
        <v>Good</v>
      </c>
      <c r="K750" s="93">
        <f>(VLOOKUP($G750,Depth_Lookup!$A$3:$J$561,10,FALSE))+(H750/100)</f>
        <v>271.72499999999997</v>
      </c>
      <c r="L750" s="93">
        <f>(VLOOKUP($G750,Depth_Lookup!$A$3:$J$561,10,FALSE))+(I750/100)</f>
        <v>271.73499999999996</v>
      </c>
      <c r="M750" s="82" t="s">
        <v>246</v>
      </c>
      <c r="N750" s="79"/>
      <c r="O750" s="81"/>
      <c r="P750" s="81"/>
      <c r="Q750" s="31" t="e">
        <f>VLOOKUP(P750,'75'!$AT$3:$AU$5,2,FALSE)</f>
        <v>#N/A</v>
      </c>
      <c r="R750" s="89">
        <v>0.1</v>
      </c>
      <c r="S750" s="89" t="s">
        <v>158</v>
      </c>
      <c r="T750" s="31">
        <f>VLOOKUP(S750,'75'!$AI$12:$AJ$17,2,FALSE)</f>
        <v>1</v>
      </c>
      <c r="X750" s="81"/>
      <c r="Y750" s="81"/>
      <c r="Z750" s="81"/>
      <c r="AA750" s="81"/>
      <c r="AB750" s="89" t="s">
        <v>1219</v>
      </c>
      <c r="AC750" s="81"/>
      <c r="AD750" s="81"/>
      <c r="AG750" s="89">
        <v>55</v>
      </c>
      <c r="AH750" s="89">
        <v>90</v>
      </c>
      <c r="AI750" s="89">
        <v>2</v>
      </c>
      <c r="AJ750" s="89">
        <v>0</v>
      </c>
      <c r="AK750" s="89">
        <f t="shared" si="99"/>
        <v>-91.400705030270956</v>
      </c>
      <c r="AL750" s="89">
        <f t="shared" si="95"/>
        <v>268.59929496972904</v>
      </c>
      <c r="AM750" s="89">
        <f t="shared" si="100"/>
        <v>34.991955155899809</v>
      </c>
      <c r="AN750" s="89">
        <f t="shared" si="96"/>
        <v>358.59929496972904</v>
      </c>
      <c r="AO750" s="89">
        <f t="shared" si="97"/>
        <v>55.008044844100191</v>
      </c>
      <c r="AP750" s="75">
        <f t="shared" si="101"/>
        <v>88.599294969729044</v>
      </c>
      <c r="AQ750" s="75">
        <f t="shared" si="98"/>
        <v>55.008044844100191</v>
      </c>
    </row>
    <row r="751" spans="1:43" hidden="1">
      <c r="A751" s="74"/>
      <c r="B751" s="81"/>
      <c r="C751" s="73"/>
      <c r="D751" s="81"/>
      <c r="E751" s="89">
        <v>119</v>
      </c>
      <c r="F751" s="89">
        <v>1</v>
      </c>
      <c r="G751" s="91" t="str">
        <f t="shared" si="94"/>
        <v>119-1</v>
      </c>
      <c r="H751" s="88">
        <v>13</v>
      </c>
      <c r="I751" s="88">
        <v>19</v>
      </c>
      <c r="J751" s="92" t="str">
        <f>IF(((VLOOKUP($G751,Depth_Lookup!$A$3:$J$561,9,FALSE))-(I751/100))&gt;=0,"Good","Too Long")</f>
        <v>Good</v>
      </c>
      <c r="K751" s="93">
        <f>(VLOOKUP($G751,Depth_Lookup!$A$3:$J$561,10,FALSE))+(H751/100)</f>
        <v>272.73</v>
      </c>
      <c r="L751" s="93">
        <f>(VLOOKUP($G751,Depth_Lookup!$A$3:$J$561,10,FALSE))+(I751/100)</f>
        <v>272.79000000000002</v>
      </c>
      <c r="M751" s="82" t="s">
        <v>241</v>
      </c>
      <c r="N751" s="79"/>
      <c r="O751" s="81"/>
      <c r="P751" s="81"/>
      <c r="Q751" s="31" t="e">
        <f>VLOOKUP(P751,'75'!$AT$3:$AU$5,2,FALSE)</f>
        <v>#N/A</v>
      </c>
      <c r="R751" s="89">
        <v>0.1</v>
      </c>
      <c r="S751" s="89" t="s">
        <v>158</v>
      </c>
      <c r="T751" s="31">
        <f>VLOOKUP(S751,'75'!$AI$12:$AJ$17,2,FALSE)</f>
        <v>1</v>
      </c>
      <c r="X751" s="81"/>
      <c r="Y751" s="89" t="s">
        <v>1166</v>
      </c>
      <c r="Z751" s="81"/>
      <c r="AA751" s="81"/>
      <c r="AB751" s="89" t="s">
        <v>1336</v>
      </c>
      <c r="AC751" s="81"/>
      <c r="AD751" s="81"/>
      <c r="AE751" s="89">
        <v>22</v>
      </c>
      <c r="AF751" s="89">
        <v>71</v>
      </c>
      <c r="AG751" s="89">
        <v>48</v>
      </c>
      <c r="AH751" s="89">
        <v>90</v>
      </c>
      <c r="AI751" s="89">
        <v>70</v>
      </c>
      <c r="AJ751" s="89">
        <v>0</v>
      </c>
      <c r="AK751" s="89">
        <f t="shared" si="99"/>
        <v>-157.98996878348981</v>
      </c>
      <c r="AL751" s="89">
        <f t="shared" si="95"/>
        <v>202.01003121651019</v>
      </c>
      <c r="AM751" s="89">
        <f t="shared" si="100"/>
        <v>18.646629875284773</v>
      </c>
      <c r="AN751" s="89">
        <f t="shared" si="96"/>
        <v>292.01003121651019</v>
      </c>
      <c r="AO751" s="89">
        <f t="shared" si="97"/>
        <v>71.353370124715227</v>
      </c>
      <c r="AP751" s="75">
        <f t="shared" si="101"/>
        <v>22.010031216510185</v>
      </c>
      <c r="AQ751" s="75">
        <f t="shared" si="98"/>
        <v>71.353370124715227</v>
      </c>
    </row>
    <row r="752" spans="1:43" hidden="1">
      <c r="A752" s="74"/>
      <c r="B752" s="81"/>
      <c r="C752" s="73"/>
      <c r="D752" s="81"/>
      <c r="E752" s="89">
        <v>119</v>
      </c>
      <c r="F752" s="89">
        <v>2</v>
      </c>
      <c r="G752" s="91" t="str">
        <f t="shared" si="94"/>
        <v>119-2</v>
      </c>
      <c r="H752" s="88">
        <v>27</v>
      </c>
      <c r="I752" s="88">
        <v>28</v>
      </c>
      <c r="J752" s="92" t="str">
        <f>IF(((VLOOKUP($G752,Depth_Lookup!$A$3:$J$561,9,FALSE))-(I752/100))&gt;=0,"Good","Too Long")</f>
        <v>Good</v>
      </c>
      <c r="K752" s="93">
        <f>(VLOOKUP($G752,Depth_Lookup!$A$3:$J$561,10,FALSE))+(H752/100)</f>
        <v>273.65999999999997</v>
      </c>
      <c r="L752" s="93">
        <f>(VLOOKUP($G752,Depth_Lookup!$A$3:$J$561,10,FALSE))+(I752/100)</f>
        <v>273.66999999999996</v>
      </c>
      <c r="M752" s="82" t="s">
        <v>246</v>
      </c>
      <c r="N752" s="79"/>
      <c r="O752" s="81"/>
      <c r="P752" s="81"/>
      <c r="Q752" s="31" t="e">
        <f>VLOOKUP(P752,'75'!$AT$3:$AU$5,2,FALSE)</f>
        <v>#N/A</v>
      </c>
      <c r="R752" s="89">
        <v>0.1</v>
      </c>
      <c r="S752" s="89" t="s">
        <v>158</v>
      </c>
      <c r="T752" s="31">
        <f>VLOOKUP(S752,'75'!$AI$12:$AJ$17,2,FALSE)</f>
        <v>1</v>
      </c>
      <c r="X752" s="81"/>
      <c r="Y752" s="81"/>
      <c r="Z752" s="81"/>
      <c r="AA752" s="81"/>
      <c r="AB752" s="89" t="s">
        <v>1213</v>
      </c>
      <c r="AC752" s="81"/>
      <c r="AD752" s="81"/>
      <c r="AE752" s="81"/>
      <c r="AF752" s="81"/>
      <c r="AG752" s="89">
        <v>10</v>
      </c>
      <c r="AH752" s="89">
        <v>90</v>
      </c>
      <c r="AI752" s="89">
        <v>30</v>
      </c>
      <c r="AJ752" s="89">
        <v>0</v>
      </c>
      <c r="AK752" s="89">
        <f t="shared" si="99"/>
        <v>-163.01694665403136</v>
      </c>
      <c r="AL752" s="89">
        <f t="shared" si="95"/>
        <v>196.98305334596864</v>
      </c>
      <c r="AM752" s="89">
        <f t="shared" si="100"/>
        <v>58.881633577545294</v>
      </c>
      <c r="AN752" s="89">
        <f t="shared" si="96"/>
        <v>286.98305334596864</v>
      </c>
      <c r="AO752" s="89">
        <f t="shared" si="97"/>
        <v>31.118366422454706</v>
      </c>
      <c r="AP752" s="75">
        <f t="shared" si="101"/>
        <v>16.983053345968642</v>
      </c>
      <c r="AQ752" s="75">
        <f t="shared" si="98"/>
        <v>31.118366422454706</v>
      </c>
    </row>
    <row r="753" spans="1:43" hidden="1">
      <c r="A753" s="74"/>
      <c r="B753" s="81"/>
      <c r="C753" s="73"/>
      <c r="D753" s="81"/>
      <c r="E753" s="89">
        <v>119</v>
      </c>
      <c r="F753" s="89">
        <v>3</v>
      </c>
      <c r="G753" s="91" t="str">
        <f t="shared" si="94"/>
        <v>119-3</v>
      </c>
      <c r="H753" s="88">
        <v>59</v>
      </c>
      <c r="I753" s="88">
        <v>68</v>
      </c>
      <c r="J753" s="92" t="str">
        <f>IF(((VLOOKUP($G753,Depth_Lookup!$A$3:$J$561,9,FALSE))-(I753/100))&gt;=0,"Good","Too Long")</f>
        <v>Good</v>
      </c>
      <c r="K753" s="93">
        <f>(VLOOKUP($G753,Depth_Lookup!$A$3:$J$561,10,FALSE))+(H753/100)</f>
        <v>274.77999999999997</v>
      </c>
      <c r="L753" s="93">
        <f>(VLOOKUP($G753,Depth_Lookup!$A$3:$J$561,10,FALSE))+(I753/100)</f>
        <v>274.87</v>
      </c>
      <c r="M753" s="82" t="s">
        <v>246</v>
      </c>
      <c r="N753" s="79"/>
      <c r="O753" s="81"/>
      <c r="P753" s="81"/>
      <c r="Q753" s="31" t="e">
        <f>VLOOKUP(P753,'75'!$AT$3:$AU$5,2,FALSE)</f>
        <v>#N/A</v>
      </c>
      <c r="R753" s="89">
        <v>0.1</v>
      </c>
      <c r="S753" s="89" t="s">
        <v>158</v>
      </c>
      <c r="T753" s="31">
        <f>VLOOKUP(S753,'75'!$AI$12:$AJ$17,2,FALSE)</f>
        <v>1</v>
      </c>
      <c r="X753" s="81"/>
      <c r="Y753" s="81"/>
      <c r="Z753" s="81"/>
      <c r="AA753" s="81"/>
      <c r="AB753" s="89" t="s">
        <v>1219</v>
      </c>
      <c r="AC753" s="81"/>
      <c r="AD753" s="81"/>
      <c r="AE753" s="81"/>
      <c r="AF753" s="81"/>
      <c r="AG753" s="89">
        <v>65</v>
      </c>
      <c r="AH753" s="89">
        <v>270</v>
      </c>
      <c r="AI753" s="89">
        <v>60</v>
      </c>
      <c r="AJ753" s="89">
        <v>180</v>
      </c>
      <c r="AK753" s="89">
        <f t="shared" si="99"/>
        <v>51.073280010163955</v>
      </c>
      <c r="AL753" s="89">
        <f t="shared" si="95"/>
        <v>51.073280010163955</v>
      </c>
      <c r="AM753" s="89">
        <f t="shared" si="100"/>
        <v>19.938955976546147</v>
      </c>
      <c r="AN753" s="89">
        <f t="shared" si="96"/>
        <v>141.07328001016396</v>
      </c>
      <c r="AO753" s="89">
        <f t="shared" si="97"/>
        <v>70.06104402345386</v>
      </c>
      <c r="AP753" s="75">
        <f t="shared" si="101"/>
        <v>231.07328001016396</v>
      </c>
      <c r="AQ753" s="75">
        <f t="shared" si="98"/>
        <v>70.06104402345386</v>
      </c>
    </row>
    <row r="754" spans="1:43" hidden="1">
      <c r="A754" s="74"/>
      <c r="B754" s="81"/>
      <c r="C754" s="73"/>
      <c r="D754" s="81"/>
      <c r="E754" s="89">
        <v>119</v>
      </c>
      <c r="F754" s="89">
        <v>3</v>
      </c>
      <c r="G754" s="91" t="str">
        <f t="shared" si="94"/>
        <v>119-3</v>
      </c>
      <c r="H754" s="88">
        <v>66</v>
      </c>
      <c r="I754" s="88">
        <v>75</v>
      </c>
      <c r="J754" s="92" t="str">
        <f>IF(((VLOOKUP($G754,Depth_Lookup!$A$3:$J$561,9,FALSE))-(I754/100))&gt;=0,"Good","Too Long")</f>
        <v>Good</v>
      </c>
      <c r="K754" s="93">
        <f>(VLOOKUP($G754,Depth_Lookup!$A$3:$J$561,10,FALSE))+(H754/100)</f>
        <v>274.85000000000002</v>
      </c>
      <c r="L754" s="93">
        <f>(VLOOKUP($G754,Depth_Lookup!$A$3:$J$561,10,FALSE))+(I754/100)</f>
        <v>274.94</v>
      </c>
      <c r="M754" s="90" t="s">
        <v>241</v>
      </c>
      <c r="N754" s="79"/>
      <c r="O754" s="81"/>
      <c r="P754" s="81"/>
      <c r="Q754" s="31" t="e">
        <f>VLOOKUP(P754,'75'!$AT$3:$AU$5,2,FALSE)</f>
        <v>#N/A</v>
      </c>
      <c r="R754" s="89">
        <v>0.1</v>
      </c>
      <c r="S754" s="89" t="s">
        <v>158</v>
      </c>
      <c r="T754" s="31">
        <f>VLOOKUP(S754,'75'!$AI$12:$AJ$17,2,FALSE)</f>
        <v>1</v>
      </c>
      <c r="X754" s="81"/>
      <c r="Y754" s="81" t="s">
        <v>1166</v>
      </c>
      <c r="Z754" s="81"/>
      <c r="AA754" s="81"/>
      <c r="AB754" s="89" t="s">
        <v>1336</v>
      </c>
      <c r="AC754" s="81"/>
      <c r="AD754" s="81"/>
      <c r="AE754" s="81">
        <v>89</v>
      </c>
      <c r="AF754" s="81">
        <v>60</v>
      </c>
      <c r="AG754" s="89">
        <v>60</v>
      </c>
      <c r="AH754" s="89">
        <v>90</v>
      </c>
      <c r="AI754" s="89">
        <v>2</v>
      </c>
      <c r="AJ754" s="89">
        <v>0</v>
      </c>
      <c r="AK754" s="89">
        <f t="shared" si="99"/>
        <v>-91.155013274046752</v>
      </c>
      <c r="AL754" s="89">
        <f t="shared" si="95"/>
        <v>268.84498672595328</v>
      </c>
      <c r="AM754" s="89">
        <f t="shared" si="100"/>
        <v>29.994958853587555</v>
      </c>
      <c r="AN754" s="89">
        <f t="shared" si="96"/>
        <v>358.84498672595328</v>
      </c>
      <c r="AO754" s="89">
        <f t="shared" si="97"/>
        <v>60.005041146412445</v>
      </c>
      <c r="AP754" s="75">
        <f t="shared" si="101"/>
        <v>88.844986725953277</v>
      </c>
      <c r="AQ754" s="75">
        <f t="shared" si="98"/>
        <v>60.005041146412445</v>
      </c>
    </row>
    <row r="755" spans="1:43" hidden="1">
      <c r="A755" s="74"/>
      <c r="B755" s="81"/>
      <c r="C755" s="73"/>
      <c r="D755" s="81"/>
      <c r="E755" s="89">
        <v>120</v>
      </c>
      <c r="F755" s="89">
        <v>1</v>
      </c>
      <c r="G755" s="91" t="str">
        <f t="shared" si="94"/>
        <v>120-1</v>
      </c>
      <c r="H755" s="88">
        <v>36</v>
      </c>
      <c r="I755" s="88">
        <v>37</v>
      </c>
      <c r="J755" s="92" t="str">
        <f>IF(((VLOOKUP($G755,Depth_Lookup!$A$3:$J$561,9,FALSE))-(I755/100))&gt;=0,"Good","Too Long")</f>
        <v>Good</v>
      </c>
      <c r="K755" s="93">
        <f>(VLOOKUP($G755,Depth_Lookup!$A$3:$J$561,10,FALSE))+(H755/100)</f>
        <v>275.96000000000004</v>
      </c>
      <c r="L755" s="93">
        <f>(VLOOKUP($G755,Depth_Lookup!$A$3:$J$561,10,FALSE))+(I755/100)</f>
        <v>275.97000000000003</v>
      </c>
      <c r="M755" s="90" t="s">
        <v>241</v>
      </c>
      <c r="N755" s="79"/>
      <c r="O755" s="81"/>
      <c r="P755" s="81"/>
      <c r="Q755" s="31" t="e">
        <f>VLOOKUP(P755,'75'!$AT$3:$AU$5,2,FALSE)</f>
        <v>#N/A</v>
      </c>
      <c r="R755" s="89">
        <v>0.1</v>
      </c>
      <c r="S755" s="89" t="s">
        <v>158</v>
      </c>
      <c r="T755" s="31">
        <f>VLOOKUP(S755,'75'!$AI$12:$AJ$17,2,FALSE)</f>
        <v>1</v>
      </c>
      <c r="X755" s="81"/>
      <c r="Y755" s="81" t="s">
        <v>1166</v>
      </c>
      <c r="Z755" s="81"/>
      <c r="AA755" s="81"/>
      <c r="AB755" s="89" t="s">
        <v>1336</v>
      </c>
      <c r="AC755" s="81"/>
      <c r="AD755" s="81"/>
      <c r="AE755" s="81">
        <v>18</v>
      </c>
      <c r="AF755" s="81">
        <v>41</v>
      </c>
      <c r="AG755" s="89">
        <v>15</v>
      </c>
      <c r="AH755" s="89">
        <v>90</v>
      </c>
      <c r="AI755" s="89">
        <v>40</v>
      </c>
      <c r="AJ755" s="89">
        <v>0</v>
      </c>
      <c r="AK755" s="89">
        <f t="shared" si="99"/>
        <v>-162.29018804211603</v>
      </c>
      <c r="AL755" s="89">
        <f t="shared" si="95"/>
        <v>197.70981195788397</v>
      </c>
      <c r="AM755" s="89">
        <f t="shared" si="100"/>
        <v>48.625003055252606</v>
      </c>
      <c r="AN755" s="89">
        <f t="shared" si="96"/>
        <v>287.70981195788397</v>
      </c>
      <c r="AO755" s="89">
        <f t="shared" si="97"/>
        <v>41.374996944747394</v>
      </c>
      <c r="AP755" s="75">
        <f t="shared" si="101"/>
        <v>17.709811957883971</v>
      </c>
      <c r="AQ755" s="75">
        <f t="shared" si="98"/>
        <v>41.374996944747394</v>
      </c>
    </row>
    <row r="756" spans="1:43" hidden="1">
      <c r="A756" s="74"/>
      <c r="B756" s="81"/>
      <c r="C756" s="73"/>
      <c r="D756" s="81"/>
      <c r="E756" s="89">
        <v>120</v>
      </c>
      <c r="F756" s="89">
        <v>2</v>
      </c>
      <c r="G756" s="91" t="str">
        <f t="shared" si="94"/>
        <v>120-2</v>
      </c>
      <c r="H756" s="88">
        <v>0</v>
      </c>
      <c r="I756" s="88">
        <v>7</v>
      </c>
      <c r="J756" s="92" t="str">
        <f>IF(((VLOOKUP($G756,Depth_Lookup!$A$3:$J$561,9,FALSE))-(I756/100))&gt;=0,"Good","Too Long")</f>
        <v>Good</v>
      </c>
      <c r="K756" s="93">
        <f>(VLOOKUP($G756,Depth_Lookup!$A$3:$J$561,10,FALSE))+(H756/100)</f>
        <v>276.02</v>
      </c>
      <c r="L756" s="93">
        <f>(VLOOKUP($G756,Depth_Lookup!$A$3:$J$561,10,FALSE))+(I756/100)</f>
        <v>276.08999999999997</v>
      </c>
      <c r="M756" s="90" t="s">
        <v>241</v>
      </c>
      <c r="N756" s="79"/>
      <c r="O756" s="81"/>
      <c r="P756" s="81"/>
      <c r="Q756" s="31" t="e">
        <f>VLOOKUP(P756,'75'!$AT$3:$AU$5,2,FALSE)</f>
        <v>#N/A</v>
      </c>
      <c r="R756" s="89">
        <v>0.1</v>
      </c>
      <c r="S756" s="89" t="s">
        <v>158</v>
      </c>
      <c r="T756" s="31">
        <f>VLOOKUP(S756,'75'!$AI$12:$AJ$17,2,FALSE)</f>
        <v>1</v>
      </c>
      <c r="X756" s="81"/>
      <c r="Y756" s="89" t="s">
        <v>1209</v>
      </c>
      <c r="Z756" s="81"/>
      <c r="AA756" s="81"/>
      <c r="AB756" s="89" t="s">
        <v>1336</v>
      </c>
      <c r="AC756" s="81"/>
      <c r="AD756" s="81"/>
      <c r="AE756" s="89">
        <v>65</v>
      </c>
      <c r="AF756" s="89">
        <v>48</v>
      </c>
      <c r="AG756" s="89">
        <v>45</v>
      </c>
      <c r="AH756" s="89">
        <v>90</v>
      </c>
      <c r="AI756" s="89">
        <v>25</v>
      </c>
      <c r="AJ756" s="89">
        <v>0</v>
      </c>
      <c r="AK756" s="89">
        <f t="shared" si="99"/>
        <v>-115</v>
      </c>
      <c r="AL756" s="89">
        <f t="shared" si="95"/>
        <v>245</v>
      </c>
      <c r="AM756" s="89">
        <f t="shared" si="100"/>
        <v>42.186261181045296</v>
      </c>
      <c r="AN756" s="89">
        <f t="shared" si="96"/>
        <v>335</v>
      </c>
      <c r="AO756" s="89">
        <f t="shared" si="97"/>
        <v>47.813738818954704</v>
      </c>
      <c r="AP756" s="75">
        <f t="shared" si="101"/>
        <v>65</v>
      </c>
      <c r="AQ756" s="75">
        <f t="shared" si="98"/>
        <v>47.813738818954704</v>
      </c>
    </row>
    <row r="757" spans="1:43" hidden="1">
      <c r="A757" s="74"/>
      <c r="B757" s="81"/>
      <c r="C757" s="73"/>
      <c r="D757" s="81"/>
      <c r="E757" s="89">
        <v>121</v>
      </c>
      <c r="F757" s="89">
        <v>3</v>
      </c>
      <c r="G757" s="91" t="str">
        <f t="shared" si="94"/>
        <v>121-3</v>
      </c>
      <c r="H757" s="88">
        <v>0</v>
      </c>
      <c r="I757" s="88">
        <v>35</v>
      </c>
      <c r="J757" s="92" t="str">
        <f>IF(((VLOOKUP($G757,Depth_Lookup!$A$3:$J$561,9,FALSE))-(I757/100))&gt;=0,"Good","Too Long")</f>
        <v>Good</v>
      </c>
      <c r="K757" s="93">
        <f>(VLOOKUP($G757,Depth_Lookup!$A$3:$J$561,10,FALSE))+(H757/100)</f>
        <v>280.27</v>
      </c>
      <c r="L757" s="93">
        <f>(VLOOKUP($G757,Depth_Lookup!$A$3:$J$561,10,FALSE))+(I757/100)</f>
        <v>280.62</v>
      </c>
      <c r="M757" s="82" t="s">
        <v>242</v>
      </c>
      <c r="N757" s="79"/>
      <c r="O757" s="89" t="s">
        <v>152</v>
      </c>
      <c r="P757" s="89" t="s">
        <v>202</v>
      </c>
      <c r="Q757" s="31">
        <f>VLOOKUP(P757,'75'!$AT$3:$AU$5,2,FALSE)</f>
        <v>1</v>
      </c>
      <c r="R757" s="89">
        <v>0.5</v>
      </c>
      <c r="S757" s="89" t="s">
        <v>159</v>
      </c>
      <c r="T757" s="31">
        <f>VLOOKUP(S757,'75'!$AI$12:$AJ$17,2,FALSE)</f>
        <v>2</v>
      </c>
      <c r="X757" s="81"/>
      <c r="Y757" s="81"/>
      <c r="Z757" s="81"/>
      <c r="AA757" s="81"/>
      <c r="AB757" s="89" t="s">
        <v>1408</v>
      </c>
      <c r="AC757" s="81"/>
      <c r="AD757" s="81"/>
      <c r="AE757" s="81"/>
      <c r="AF757" s="81"/>
      <c r="AG757" s="89">
        <v>50</v>
      </c>
      <c r="AH757" s="89">
        <v>270</v>
      </c>
      <c r="AI757" s="89">
        <v>28</v>
      </c>
      <c r="AJ757" s="89">
        <v>0</v>
      </c>
      <c r="AK757" s="89">
        <f t="shared" si="99"/>
        <v>114.04438295658571</v>
      </c>
      <c r="AL757" s="89">
        <f t="shared" si="95"/>
        <v>114.04438295658571</v>
      </c>
      <c r="AM757" s="89">
        <f t="shared" si="100"/>
        <v>37.462622839085469</v>
      </c>
      <c r="AN757" s="89">
        <f t="shared" si="96"/>
        <v>204.04438295658571</v>
      </c>
      <c r="AO757" s="89">
        <f t="shared" si="97"/>
        <v>52.537377160914531</v>
      </c>
      <c r="AP757" s="75">
        <f t="shared" si="101"/>
        <v>294.04438295658571</v>
      </c>
      <c r="AQ757" s="75">
        <f t="shared" si="98"/>
        <v>52.537377160914531</v>
      </c>
    </row>
    <row r="758" spans="1:43" hidden="1">
      <c r="A758" s="74"/>
      <c r="B758" s="81"/>
      <c r="C758" s="73"/>
      <c r="D758" s="81"/>
      <c r="E758" s="89">
        <v>121</v>
      </c>
      <c r="F758" s="89">
        <v>4</v>
      </c>
      <c r="G758" s="91" t="str">
        <f t="shared" si="94"/>
        <v>121-4</v>
      </c>
      <c r="H758" s="88">
        <v>0</v>
      </c>
      <c r="I758" s="88">
        <v>20</v>
      </c>
      <c r="J758" s="92" t="str">
        <f>IF(((VLOOKUP($G758,Depth_Lookup!$A$3:$J$561,9,FALSE))-(I758/100))&gt;=0,"Good","Too Long")</f>
        <v>Good</v>
      </c>
      <c r="K758" s="93">
        <f>(VLOOKUP($G758,Depth_Lookup!$A$3:$J$561,10,FALSE))+(H758/100)</f>
        <v>280.97000000000003</v>
      </c>
      <c r="L758" s="93">
        <f>(VLOOKUP($G758,Depth_Lookup!$A$3:$J$561,10,FALSE))+(I758/100)</f>
        <v>281.17</v>
      </c>
      <c r="M758" s="82" t="s">
        <v>242</v>
      </c>
      <c r="N758" s="79"/>
      <c r="O758" s="89" t="s">
        <v>153</v>
      </c>
      <c r="P758" s="89" t="s">
        <v>203</v>
      </c>
      <c r="Q758" s="31">
        <f>VLOOKUP(P758,'75'!$AT$3:$AU$5,2,FALSE)</f>
        <v>2</v>
      </c>
      <c r="R758" s="89">
        <v>0.5</v>
      </c>
      <c r="S758" s="89" t="s">
        <v>158</v>
      </c>
      <c r="T758" s="31">
        <f>VLOOKUP(S758,'75'!$AI$12:$AJ$17,2,FALSE)</f>
        <v>1</v>
      </c>
      <c r="X758" s="81"/>
      <c r="Y758" s="89" t="s">
        <v>1166</v>
      </c>
      <c r="Z758" s="81"/>
      <c r="AA758" s="81"/>
      <c r="AB758" s="89" t="s">
        <v>1407</v>
      </c>
      <c r="AC758" s="81"/>
      <c r="AD758" s="81"/>
      <c r="AE758" s="89">
        <v>343</v>
      </c>
      <c r="AF758" s="89">
        <v>57</v>
      </c>
      <c r="AG758" s="89">
        <v>25</v>
      </c>
      <c r="AH758" s="89">
        <v>270</v>
      </c>
      <c r="AI758" s="89">
        <v>56</v>
      </c>
      <c r="AJ758" s="89">
        <v>0</v>
      </c>
      <c r="AK758" s="89">
        <f t="shared" si="99"/>
        <v>162.5401530494226</v>
      </c>
      <c r="AL758" s="89">
        <f t="shared" si="95"/>
        <v>162.5401530494226</v>
      </c>
      <c r="AM758" s="89">
        <f t="shared" si="100"/>
        <v>32.758533435223335</v>
      </c>
      <c r="AN758" s="89">
        <f t="shared" si="96"/>
        <v>252.5401530494226</v>
      </c>
      <c r="AO758" s="89">
        <f t="shared" si="97"/>
        <v>57.241466564776665</v>
      </c>
      <c r="AP758" s="75">
        <f t="shared" si="101"/>
        <v>342.5401530494226</v>
      </c>
      <c r="AQ758" s="75">
        <f t="shared" si="98"/>
        <v>57.241466564776665</v>
      </c>
    </row>
    <row r="759" spans="1:43" hidden="1">
      <c r="A759" s="74"/>
      <c r="B759" s="81"/>
      <c r="C759" s="73"/>
      <c r="D759" s="81"/>
      <c r="E759" s="89">
        <v>121</v>
      </c>
      <c r="F759" s="89">
        <v>4</v>
      </c>
      <c r="G759" s="91" t="str">
        <f t="shared" si="94"/>
        <v>121-4</v>
      </c>
      <c r="H759" s="88">
        <v>60</v>
      </c>
      <c r="I759" s="88">
        <v>62</v>
      </c>
      <c r="J759" s="92" t="str">
        <f>IF(((VLOOKUP($G759,Depth_Lookup!$A$3:$J$561,9,FALSE))-(I759/100))&gt;=0,"Good","Too Long")</f>
        <v>Good</v>
      </c>
      <c r="K759" s="93">
        <f>(VLOOKUP($G759,Depth_Lookup!$A$3:$J$561,10,FALSE))+(H759/100)</f>
        <v>281.57000000000005</v>
      </c>
      <c r="L759" s="93">
        <f>(VLOOKUP($G759,Depth_Lookup!$A$3:$J$561,10,FALSE))+(I759/100)</f>
        <v>281.59000000000003</v>
      </c>
      <c r="M759" s="82" t="s">
        <v>246</v>
      </c>
      <c r="N759" s="79"/>
      <c r="O759" s="81"/>
      <c r="P759" s="81"/>
      <c r="Q759" s="31" t="e">
        <f>VLOOKUP(P759,'75'!$AT$3:$AU$5,2,FALSE)</f>
        <v>#N/A</v>
      </c>
      <c r="R759" s="89">
        <v>0.1</v>
      </c>
      <c r="S759" s="89" t="s">
        <v>158</v>
      </c>
      <c r="T759" s="31">
        <f>VLOOKUP(S759,'75'!$AI$12:$AJ$17,2,FALSE)</f>
        <v>1</v>
      </c>
      <c r="X759" s="81"/>
      <c r="Y759" s="81"/>
      <c r="Z759" s="81"/>
      <c r="AA759" s="81"/>
      <c r="AB759" s="89" t="s">
        <v>1243</v>
      </c>
      <c r="AC759" s="81"/>
      <c r="AD759" s="81"/>
      <c r="AE759" s="81"/>
      <c r="AF759" s="81"/>
      <c r="AG759" s="89">
        <v>2</v>
      </c>
      <c r="AH759" s="89">
        <v>90</v>
      </c>
      <c r="AI759" s="89">
        <v>1</v>
      </c>
      <c r="AJ759" s="89">
        <v>0</v>
      </c>
      <c r="AK759" s="89">
        <f t="shared" si="99"/>
        <v>-116.55806801658109</v>
      </c>
      <c r="AL759" s="89">
        <f t="shared" si="95"/>
        <v>243.4419319834189</v>
      </c>
      <c r="AM759" s="89">
        <f t="shared" si="100"/>
        <v>87.764295062177567</v>
      </c>
      <c r="AN759" s="89">
        <f t="shared" si="96"/>
        <v>333.4419319834189</v>
      </c>
      <c r="AO759" s="89">
        <f t="shared" si="97"/>
        <v>2.2357049378224332</v>
      </c>
      <c r="AP759" s="75">
        <f t="shared" si="101"/>
        <v>63.441931983418897</v>
      </c>
      <c r="AQ759" s="75">
        <f t="shared" si="98"/>
        <v>2.2357049378224332</v>
      </c>
    </row>
    <row r="760" spans="1:43" hidden="1">
      <c r="A760" s="74"/>
      <c r="B760" s="81"/>
      <c r="C760" s="73"/>
      <c r="D760" s="81"/>
      <c r="E760" s="89">
        <v>122</v>
      </c>
      <c r="F760" s="89">
        <v>1</v>
      </c>
      <c r="G760" s="91" t="str">
        <f t="shared" si="94"/>
        <v>122-1</v>
      </c>
      <c r="H760" s="88">
        <v>10</v>
      </c>
      <c r="I760" s="88">
        <v>11</v>
      </c>
      <c r="J760" s="92" t="str">
        <f>IF(((VLOOKUP($G760,Depth_Lookup!$A$3:$J$561,9,FALSE))-(I760/100))&gt;=0,"Good","Too Long")</f>
        <v>Good</v>
      </c>
      <c r="K760" s="93">
        <f>(VLOOKUP($G760,Depth_Lookup!$A$3:$J$561,10,FALSE))+(H760/100)</f>
        <v>281.70000000000005</v>
      </c>
      <c r="L760" s="93">
        <f>(VLOOKUP($G760,Depth_Lookup!$A$3:$J$561,10,FALSE))+(I760/100)</f>
        <v>281.71000000000004</v>
      </c>
      <c r="M760" s="82" t="s">
        <v>241</v>
      </c>
      <c r="N760" s="79"/>
      <c r="O760" s="81"/>
      <c r="P760" s="81"/>
      <c r="Q760" s="31" t="e">
        <f>VLOOKUP(P760,'75'!$AT$3:$AU$5,2,FALSE)</f>
        <v>#N/A</v>
      </c>
      <c r="R760" s="89">
        <v>0.1</v>
      </c>
      <c r="S760" s="89" t="s">
        <v>158</v>
      </c>
      <c r="T760" s="31">
        <f>VLOOKUP(S760,'75'!$AI$12:$AJ$17,2,FALSE)</f>
        <v>1</v>
      </c>
      <c r="X760" s="81"/>
      <c r="Y760" s="81"/>
      <c r="Z760" s="81"/>
      <c r="AA760" s="81"/>
      <c r="AB760" s="89" t="s">
        <v>1380</v>
      </c>
      <c r="AC760" s="81"/>
      <c r="AD760" s="81"/>
      <c r="AE760" s="89">
        <v>4</v>
      </c>
      <c r="AF760" s="89">
        <v>25</v>
      </c>
      <c r="AG760" s="89">
        <v>2</v>
      </c>
      <c r="AH760" s="89">
        <v>90</v>
      </c>
      <c r="AI760" s="89">
        <v>25</v>
      </c>
      <c r="AJ760" s="89">
        <v>0</v>
      </c>
      <c r="AK760" s="89">
        <f t="shared" si="99"/>
        <v>-175.71723753819305</v>
      </c>
      <c r="AL760" s="89">
        <f t="shared" si="95"/>
        <v>184.28276246180695</v>
      </c>
      <c r="AM760" s="89">
        <f t="shared" si="100"/>
        <v>64.938579381969333</v>
      </c>
      <c r="AN760" s="89">
        <f t="shared" si="96"/>
        <v>274.28276246180695</v>
      </c>
      <c r="AO760" s="89">
        <f t="shared" si="97"/>
        <v>25.061420618030667</v>
      </c>
      <c r="AP760" s="75">
        <f t="shared" si="101"/>
        <v>4.2827624618069535</v>
      </c>
      <c r="AQ760" s="75">
        <f t="shared" si="98"/>
        <v>25.061420618030667</v>
      </c>
    </row>
    <row r="761" spans="1:43" hidden="1">
      <c r="A761" s="74"/>
      <c r="B761" s="81"/>
      <c r="C761" s="73"/>
      <c r="D761" s="81"/>
      <c r="E761" s="89">
        <v>122</v>
      </c>
      <c r="F761" s="89">
        <v>1</v>
      </c>
      <c r="G761" s="91" t="str">
        <f t="shared" si="94"/>
        <v>122-1</v>
      </c>
      <c r="H761" s="88">
        <v>56</v>
      </c>
      <c r="I761" s="88">
        <v>57</v>
      </c>
      <c r="J761" s="92" t="str">
        <f>IF(((VLOOKUP($G761,Depth_Lookup!$A$3:$J$561,9,FALSE))-(I761/100))&gt;=0,"Good","Too Long")</f>
        <v>Good</v>
      </c>
      <c r="K761" s="93">
        <f>(VLOOKUP($G761,Depth_Lookup!$A$3:$J$561,10,FALSE))+(H761/100)</f>
        <v>282.16000000000003</v>
      </c>
      <c r="L761" s="93">
        <f>(VLOOKUP($G761,Depth_Lookup!$A$3:$J$561,10,FALSE))+(I761/100)</f>
        <v>282.17</v>
      </c>
      <c r="M761" s="90" t="s">
        <v>241</v>
      </c>
      <c r="N761" s="79"/>
      <c r="O761" s="81"/>
      <c r="P761" s="81"/>
      <c r="Q761" s="31" t="e">
        <f>VLOOKUP(P761,'75'!$AT$3:$AU$5,2,FALSE)</f>
        <v>#N/A</v>
      </c>
      <c r="R761" s="89">
        <v>0.1</v>
      </c>
      <c r="S761" s="89" t="s">
        <v>158</v>
      </c>
      <c r="T761" s="31">
        <f>VLOOKUP(S761,'75'!$AI$12:$AJ$17,2,FALSE)</f>
        <v>1</v>
      </c>
      <c r="X761" s="81"/>
      <c r="Y761" s="81" t="s">
        <v>1209</v>
      </c>
      <c r="Z761" s="81"/>
      <c r="AA761" s="81"/>
      <c r="AB761" s="89" t="s">
        <v>1336</v>
      </c>
      <c r="AC761" s="81"/>
      <c r="AD761" s="81"/>
      <c r="AE761" s="89">
        <v>347</v>
      </c>
      <c r="AF761" s="89">
        <v>43</v>
      </c>
      <c r="AG761" s="89">
        <v>12</v>
      </c>
      <c r="AH761" s="89">
        <v>270</v>
      </c>
      <c r="AI761" s="89">
        <v>42</v>
      </c>
      <c r="AJ761" s="89">
        <v>0</v>
      </c>
      <c r="AK761" s="89">
        <f t="shared" si="99"/>
        <v>166.71747441146101</v>
      </c>
      <c r="AL761" s="89">
        <f t="shared" si="95"/>
        <v>166.71747441146101</v>
      </c>
      <c r="AM761" s="89">
        <f t="shared" si="100"/>
        <v>47.22645646450146</v>
      </c>
      <c r="AN761" s="89">
        <f t="shared" si="96"/>
        <v>256.71747441146101</v>
      </c>
      <c r="AO761" s="89">
        <f t="shared" si="97"/>
        <v>42.77354353549854</v>
      </c>
      <c r="AP761" s="75">
        <f t="shared" si="101"/>
        <v>346.71747441146101</v>
      </c>
      <c r="AQ761" s="75">
        <f t="shared" si="98"/>
        <v>42.77354353549854</v>
      </c>
    </row>
    <row r="762" spans="1:43" hidden="1">
      <c r="A762" s="74"/>
      <c r="B762" s="81"/>
      <c r="C762" s="73"/>
      <c r="D762" s="81"/>
      <c r="E762" s="89">
        <v>122</v>
      </c>
      <c r="F762" s="89">
        <v>2</v>
      </c>
      <c r="G762" s="91" t="str">
        <f t="shared" si="94"/>
        <v>122-2</v>
      </c>
      <c r="H762" s="88">
        <v>0</v>
      </c>
      <c r="I762" s="88">
        <v>52</v>
      </c>
      <c r="J762" s="92" t="str">
        <f>IF(((VLOOKUP($G762,Depth_Lookup!$A$3:$J$561,9,FALSE))-(I762/100))&gt;=0,"Good","Too Long")</f>
        <v>Good</v>
      </c>
      <c r="K762" s="93">
        <f>(VLOOKUP($G762,Depth_Lookup!$A$3:$J$561,10,FALSE))+(H762/100)</f>
        <v>282.495</v>
      </c>
      <c r="L762" s="93">
        <f>(VLOOKUP($G762,Depth_Lookup!$A$3:$J$561,10,FALSE))+(I762/100)</f>
        <v>283.01499999999999</v>
      </c>
      <c r="M762" s="82" t="s">
        <v>242</v>
      </c>
      <c r="N762" s="79"/>
      <c r="O762" s="89" t="s">
        <v>153</v>
      </c>
      <c r="P762" s="89" t="s">
        <v>203</v>
      </c>
      <c r="Q762" s="31">
        <f>VLOOKUP(P762,'75'!$AT$3:$AU$5,2,FALSE)</f>
        <v>2</v>
      </c>
      <c r="R762" s="89">
        <v>0.5</v>
      </c>
      <c r="S762" s="89" t="s">
        <v>159</v>
      </c>
      <c r="T762" s="31">
        <f>VLOOKUP(S762,'75'!$AI$12:$AJ$17,2,FALSE)</f>
        <v>2</v>
      </c>
      <c r="X762" s="81"/>
      <c r="Y762" s="81" t="s">
        <v>1166</v>
      </c>
      <c r="Z762" s="81"/>
      <c r="AA762" s="81"/>
      <c r="AB762" s="89" t="s">
        <v>1406</v>
      </c>
      <c r="AC762" s="81"/>
      <c r="AD762" s="81"/>
      <c r="AE762" s="89">
        <v>194</v>
      </c>
      <c r="AF762" s="89">
        <v>56</v>
      </c>
      <c r="AG762" s="89">
        <v>20</v>
      </c>
      <c r="AH762" s="89">
        <v>270</v>
      </c>
      <c r="AI762" s="89">
        <v>55</v>
      </c>
      <c r="AJ762" s="89">
        <v>180</v>
      </c>
      <c r="AK762" s="89">
        <f t="shared" si="99"/>
        <v>14.297734877111168</v>
      </c>
      <c r="AL762" s="89">
        <f t="shared" si="95"/>
        <v>14.297734877111168</v>
      </c>
      <c r="AM762" s="89">
        <f t="shared" si="100"/>
        <v>34.157635951259977</v>
      </c>
      <c r="AN762" s="89">
        <f t="shared" si="96"/>
        <v>104.29773487711117</v>
      </c>
      <c r="AO762" s="89">
        <f t="shared" si="97"/>
        <v>55.842364048740023</v>
      </c>
      <c r="AP762" s="75">
        <f t="shared" si="101"/>
        <v>194.29773487711117</v>
      </c>
      <c r="AQ762" s="75">
        <f t="shared" si="98"/>
        <v>55.842364048740023</v>
      </c>
    </row>
    <row r="763" spans="1:43" hidden="1">
      <c r="A763" s="74"/>
      <c r="B763" s="81"/>
      <c r="C763" s="73"/>
      <c r="D763" s="81"/>
      <c r="E763" s="89">
        <v>122</v>
      </c>
      <c r="F763" s="89">
        <v>2</v>
      </c>
      <c r="G763" s="91" t="str">
        <f t="shared" si="94"/>
        <v>122-2</v>
      </c>
      <c r="H763" s="88">
        <v>73</v>
      </c>
      <c r="I763" s="88">
        <v>74</v>
      </c>
      <c r="J763" s="92" t="str">
        <f>IF(((VLOOKUP($G763,Depth_Lookup!$A$3:$J$561,9,FALSE))-(I763/100))&gt;=0,"Good","Too Long")</f>
        <v>Good</v>
      </c>
      <c r="K763" s="93">
        <f>(VLOOKUP($G763,Depth_Lookup!$A$3:$J$561,10,FALSE))+(H763/100)</f>
        <v>283.22500000000002</v>
      </c>
      <c r="L763" s="93">
        <f>(VLOOKUP($G763,Depth_Lookup!$A$3:$J$561,10,FALSE))+(I763/100)</f>
        <v>283.23500000000001</v>
      </c>
      <c r="M763" s="90" t="s">
        <v>241</v>
      </c>
      <c r="N763" s="79"/>
      <c r="O763" s="81"/>
      <c r="P763" s="81"/>
      <c r="Q763" s="31" t="e">
        <f>VLOOKUP(P763,'75'!$AT$3:$AU$5,2,FALSE)</f>
        <v>#N/A</v>
      </c>
      <c r="R763" s="89">
        <v>0.1</v>
      </c>
      <c r="S763" s="89" t="s">
        <v>158</v>
      </c>
      <c r="T763" s="31">
        <f>VLOOKUP(S763,'75'!$AI$12:$AJ$17,2,FALSE)</f>
        <v>1</v>
      </c>
      <c r="X763" s="81"/>
      <c r="Y763" s="89" t="s">
        <v>1209</v>
      </c>
      <c r="Z763" s="81"/>
      <c r="AA763" s="81"/>
      <c r="AB763" s="89" t="s">
        <v>1409</v>
      </c>
      <c r="AC763" s="81"/>
      <c r="AD763" s="81"/>
      <c r="AE763" s="89">
        <v>315</v>
      </c>
      <c r="AF763" s="89">
        <v>39</v>
      </c>
      <c r="AG763" s="89">
        <v>30</v>
      </c>
      <c r="AH763" s="89">
        <v>270</v>
      </c>
      <c r="AI763" s="89">
        <v>30</v>
      </c>
      <c r="AJ763" s="89">
        <v>0</v>
      </c>
      <c r="AK763" s="89">
        <f t="shared" si="99"/>
        <v>135</v>
      </c>
      <c r="AL763" s="89">
        <f t="shared" si="95"/>
        <v>135</v>
      </c>
      <c r="AM763" s="89">
        <f t="shared" si="100"/>
        <v>50.768479516407744</v>
      </c>
      <c r="AN763" s="89">
        <f t="shared" si="96"/>
        <v>225</v>
      </c>
      <c r="AO763" s="89">
        <f t="shared" si="97"/>
        <v>39.231520483592256</v>
      </c>
      <c r="AP763" s="75">
        <f t="shared" si="101"/>
        <v>315</v>
      </c>
      <c r="AQ763" s="75">
        <f t="shared" si="98"/>
        <v>39.231520483592256</v>
      </c>
    </row>
    <row r="764" spans="1:43" hidden="1">
      <c r="A764" s="74"/>
      <c r="B764" s="81"/>
      <c r="C764" s="73"/>
      <c r="D764" s="81"/>
      <c r="E764" s="89">
        <v>122</v>
      </c>
      <c r="F764" s="89">
        <v>3</v>
      </c>
      <c r="G764" s="91" t="str">
        <f t="shared" si="94"/>
        <v>122-3</v>
      </c>
      <c r="H764" s="88">
        <v>6</v>
      </c>
      <c r="I764" s="88">
        <v>10</v>
      </c>
      <c r="J764" s="92" t="str">
        <f>IF(((VLOOKUP($G764,Depth_Lookup!$A$3:$J$561,9,FALSE))-(I764/100))&gt;=0,"Good","Too Long")</f>
        <v>Good</v>
      </c>
      <c r="K764" s="93">
        <f>(VLOOKUP($G764,Depth_Lookup!$A$3:$J$561,10,FALSE))+(H764/100)</f>
        <v>283.54500000000002</v>
      </c>
      <c r="L764" s="93">
        <f>(VLOOKUP($G764,Depth_Lookup!$A$3:$J$561,10,FALSE))+(I764/100)</f>
        <v>283.58500000000004</v>
      </c>
      <c r="M764" s="82" t="s">
        <v>241</v>
      </c>
      <c r="N764" s="79"/>
      <c r="O764" s="81"/>
      <c r="P764" s="81"/>
      <c r="Q764" s="31" t="e">
        <f>VLOOKUP(P764,'75'!$AT$3:$AU$5,2,FALSE)</f>
        <v>#N/A</v>
      </c>
      <c r="R764" s="89">
        <v>0.1</v>
      </c>
      <c r="S764" s="89" t="s">
        <v>158</v>
      </c>
      <c r="T764" s="31">
        <f>VLOOKUP(S764,'75'!$AI$12:$AJ$17,2,FALSE)</f>
        <v>1</v>
      </c>
      <c r="X764" s="81"/>
      <c r="Y764" s="81"/>
      <c r="Z764" s="81"/>
      <c r="AA764" s="81"/>
      <c r="AB764" s="89" t="s">
        <v>1336</v>
      </c>
      <c r="AC764" s="81"/>
      <c r="AD764" s="81"/>
      <c r="AE764" s="89">
        <v>18</v>
      </c>
      <c r="AF764" s="89">
        <v>57</v>
      </c>
      <c r="AG764" s="89">
        <v>26</v>
      </c>
      <c r="AH764" s="89">
        <v>90</v>
      </c>
      <c r="AI764" s="89">
        <v>56</v>
      </c>
      <c r="AJ764" s="89">
        <v>0</v>
      </c>
      <c r="AK764" s="89">
        <f t="shared" si="99"/>
        <v>-161.78983956789773</v>
      </c>
      <c r="AL764" s="89">
        <f t="shared" si="95"/>
        <v>198.21016043210227</v>
      </c>
      <c r="AM764" s="89">
        <f t="shared" si="100"/>
        <v>32.648778296705473</v>
      </c>
      <c r="AN764" s="89">
        <f t="shared" si="96"/>
        <v>288.21016043210227</v>
      </c>
      <c r="AO764" s="89">
        <f t="shared" si="97"/>
        <v>57.351221703294527</v>
      </c>
      <c r="AP764" s="75">
        <f t="shared" si="101"/>
        <v>18.210160432102271</v>
      </c>
      <c r="AQ764" s="75">
        <f t="shared" si="98"/>
        <v>57.351221703294527</v>
      </c>
    </row>
    <row r="765" spans="1:43" hidden="1">
      <c r="A765" s="74"/>
      <c r="B765" s="81"/>
      <c r="C765" s="73"/>
      <c r="D765" s="81"/>
      <c r="E765" s="89">
        <v>122</v>
      </c>
      <c r="F765" s="89">
        <v>3</v>
      </c>
      <c r="G765" s="91" t="str">
        <f t="shared" si="94"/>
        <v>122-3</v>
      </c>
      <c r="H765" s="88">
        <v>34</v>
      </c>
      <c r="I765" s="88">
        <v>35</v>
      </c>
      <c r="J765" s="92" t="str">
        <f>IF(((VLOOKUP($G765,Depth_Lookup!$A$3:$J$561,9,FALSE))-(I765/100))&gt;=0,"Good","Too Long")</f>
        <v>Good</v>
      </c>
      <c r="K765" s="93">
        <f>(VLOOKUP($G765,Depth_Lookup!$A$3:$J$561,10,FALSE))+(H765/100)</f>
        <v>283.82499999999999</v>
      </c>
      <c r="L765" s="93">
        <f>(VLOOKUP($G765,Depth_Lookup!$A$3:$J$561,10,FALSE))+(I765/100)</f>
        <v>283.83500000000004</v>
      </c>
      <c r="M765" s="82" t="s">
        <v>246</v>
      </c>
      <c r="N765" s="79"/>
      <c r="O765" s="81"/>
      <c r="P765" s="81"/>
      <c r="Q765" s="31" t="e">
        <f>VLOOKUP(P765,'75'!$AT$3:$AU$5,2,FALSE)</f>
        <v>#N/A</v>
      </c>
      <c r="R765" s="89">
        <v>0.1</v>
      </c>
      <c r="S765" s="89" t="s">
        <v>158</v>
      </c>
      <c r="T765" s="31">
        <f>VLOOKUP(S765,'75'!$AI$12:$AJ$17,2,FALSE)</f>
        <v>1</v>
      </c>
      <c r="X765" s="81"/>
      <c r="Y765" s="81"/>
      <c r="Z765" s="81"/>
      <c r="AA765" s="81"/>
      <c r="AB765" s="89" t="s">
        <v>1410</v>
      </c>
      <c r="AC765" s="81"/>
      <c r="AD765" s="81"/>
      <c r="AE765" s="81"/>
      <c r="AF765" s="81"/>
      <c r="AG765" s="89">
        <v>7</v>
      </c>
      <c r="AH765" s="89">
        <v>270</v>
      </c>
      <c r="AI765" s="89">
        <v>2</v>
      </c>
      <c r="AJ765" s="89">
        <v>0</v>
      </c>
      <c r="AK765" s="89">
        <f t="shared" si="99"/>
        <v>105.8761147820926</v>
      </c>
      <c r="AL765" s="89">
        <f t="shared" si="95"/>
        <v>105.8761147820926</v>
      </c>
      <c r="AM765" s="89">
        <f t="shared" si="100"/>
        <v>82.725317082150795</v>
      </c>
      <c r="AN765" s="89">
        <f t="shared" si="96"/>
        <v>195.8761147820926</v>
      </c>
      <c r="AO765" s="89">
        <f t="shared" si="97"/>
        <v>7.274682917849205</v>
      </c>
      <c r="AP765" s="75">
        <f t="shared" si="101"/>
        <v>285.8761147820926</v>
      </c>
      <c r="AQ765" s="75">
        <f t="shared" si="98"/>
        <v>7.274682917849205</v>
      </c>
    </row>
    <row r="766" spans="1:43" hidden="1">
      <c r="A766" s="74"/>
      <c r="B766" s="81"/>
      <c r="C766" s="73"/>
      <c r="D766" s="81"/>
      <c r="E766" s="89">
        <v>122</v>
      </c>
      <c r="F766" s="89">
        <v>3</v>
      </c>
      <c r="G766" s="91" t="str">
        <f t="shared" si="94"/>
        <v>122-3</v>
      </c>
      <c r="H766" s="88">
        <v>53</v>
      </c>
      <c r="I766" s="88">
        <v>54</v>
      </c>
      <c r="J766" s="92" t="str">
        <f>IF(((VLOOKUP($G766,Depth_Lookup!$A$3:$J$561,9,FALSE))-(I766/100))&gt;=0,"Good","Too Long")</f>
        <v>Good</v>
      </c>
      <c r="K766" s="93">
        <f>(VLOOKUP($G766,Depth_Lookup!$A$3:$J$561,10,FALSE))+(H766/100)</f>
        <v>284.01499999999999</v>
      </c>
      <c r="L766" s="93">
        <f>(VLOOKUP($G766,Depth_Lookup!$A$3:$J$561,10,FALSE))+(I766/100)</f>
        <v>284.02500000000003</v>
      </c>
      <c r="M766" s="82" t="s">
        <v>246</v>
      </c>
      <c r="N766" s="79"/>
      <c r="O766" s="81"/>
      <c r="P766" s="81"/>
      <c r="Q766" s="31" t="e">
        <f>VLOOKUP(P766,'75'!$AT$3:$AU$5,2,FALSE)</f>
        <v>#N/A</v>
      </c>
      <c r="R766" s="89">
        <v>0.1</v>
      </c>
      <c r="S766" s="89" t="s">
        <v>158</v>
      </c>
      <c r="T766" s="31">
        <f>VLOOKUP(S766,'75'!$AI$12:$AJ$17,2,FALSE)</f>
        <v>1</v>
      </c>
      <c r="X766" s="81"/>
      <c r="Y766" s="81"/>
      <c r="Z766" s="81"/>
      <c r="AA766" s="81"/>
      <c r="AB766" s="89" t="s">
        <v>1219</v>
      </c>
      <c r="AC766" s="81"/>
      <c r="AD766" s="81"/>
      <c r="AE766" s="81"/>
      <c r="AF766" s="81"/>
      <c r="AG766" s="89">
        <v>5</v>
      </c>
      <c r="AH766" s="89">
        <v>270</v>
      </c>
      <c r="AI766" s="89">
        <v>12</v>
      </c>
      <c r="AJ766" s="89">
        <v>0</v>
      </c>
      <c r="AK766" s="89">
        <f t="shared" si="99"/>
        <v>157.62784606513912</v>
      </c>
      <c r="AL766" s="89">
        <f t="shared" si="95"/>
        <v>157.62784606513912</v>
      </c>
      <c r="AM766" s="89">
        <f t="shared" si="100"/>
        <v>77.05497976736892</v>
      </c>
      <c r="AN766" s="89">
        <f t="shared" si="96"/>
        <v>247.62784606513912</v>
      </c>
      <c r="AO766" s="89">
        <f t="shared" si="97"/>
        <v>12.94502023263108</v>
      </c>
      <c r="AP766" s="75">
        <f t="shared" si="101"/>
        <v>337.62784606513912</v>
      </c>
      <c r="AQ766" s="75">
        <f t="shared" si="98"/>
        <v>12.94502023263108</v>
      </c>
    </row>
    <row r="767" spans="1:43" hidden="1">
      <c r="A767" s="74"/>
      <c r="B767" s="81"/>
      <c r="C767" s="73"/>
      <c r="D767" s="81"/>
      <c r="E767" s="89">
        <v>122</v>
      </c>
      <c r="F767" s="89">
        <v>3</v>
      </c>
      <c r="G767" s="91" t="str">
        <f t="shared" si="94"/>
        <v>122-3</v>
      </c>
      <c r="H767" s="88">
        <v>83</v>
      </c>
      <c r="I767" s="88">
        <v>87</v>
      </c>
      <c r="J767" s="92" t="str">
        <f>IF(((VLOOKUP($G767,Depth_Lookup!$A$3:$J$561,9,FALSE))-(I767/100))&gt;=0,"Good","Too Long")</f>
        <v>Good</v>
      </c>
      <c r="K767" s="93">
        <f>(VLOOKUP($G767,Depth_Lookup!$A$3:$J$561,10,FALSE))+(H767/100)</f>
        <v>284.315</v>
      </c>
      <c r="L767" s="93">
        <f>(VLOOKUP($G767,Depth_Lookup!$A$3:$J$561,10,FALSE))+(I767/100)</f>
        <v>284.35500000000002</v>
      </c>
      <c r="M767" s="82" t="s">
        <v>241</v>
      </c>
      <c r="N767" s="79"/>
      <c r="O767" s="81"/>
      <c r="P767" s="81"/>
      <c r="Q767" s="31" t="e">
        <f>VLOOKUP(P767,'75'!$AT$3:$AU$5,2,FALSE)</f>
        <v>#N/A</v>
      </c>
      <c r="R767" s="89">
        <v>0.1</v>
      </c>
      <c r="S767" s="89" t="s">
        <v>158</v>
      </c>
      <c r="T767" s="31">
        <f>VLOOKUP(S767,'75'!$AI$12:$AJ$17,2,FALSE)</f>
        <v>1</v>
      </c>
      <c r="X767" s="81"/>
      <c r="Y767" s="81" t="s">
        <v>1209</v>
      </c>
      <c r="Z767" s="81"/>
      <c r="AA767" s="81"/>
      <c r="AB767" s="89" t="s">
        <v>1336</v>
      </c>
      <c r="AC767" s="81"/>
      <c r="AD767" s="81"/>
      <c r="AE767" s="89">
        <v>60</v>
      </c>
      <c r="AF767" s="89">
        <v>20</v>
      </c>
      <c r="AG767" s="89">
        <v>5</v>
      </c>
      <c r="AH767" s="89">
        <v>90</v>
      </c>
      <c r="AI767" s="89">
        <v>30</v>
      </c>
      <c r="AJ767" s="89">
        <v>0</v>
      </c>
      <c r="AK767" s="89">
        <f t="shared" si="99"/>
        <v>-171.38325073040073</v>
      </c>
      <c r="AL767" s="89">
        <f t="shared" si="95"/>
        <v>188.61674926959927</v>
      </c>
      <c r="AM767" s="89">
        <f t="shared" si="100"/>
        <v>59.71757386491192</v>
      </c>
      <c r="AN767" s="89">
        <f t="shared" si="96"/>
        <v>278.61674926959927</v>
      </c>
      <c r="AO767" s="89">
        <f t="shared" si="97"/>
        <v>30.28242613508808</v>
      </c>
      <c r="AP767" s="75">
        <f t="shared" si="101"/>
        <v>8.6167492695992678</v>
      </c>
      <c r="AQ767" s="75">
        <f t="shared" si="98"/>
        <v>30.28242613508808</v>
      </c>
    </row>
    <row r="768" spans="1:43" hidden="1">
      <c r="A768" s="74"/>
      <c r="B768" s="81"/>
      <c r="C768" s="73"/>
      <c r="D768" s="81"/>
      <c r="E768" s="89">
        <v>122</v>
      </c>
      <c r="F768" s="89">
        <v>4</v>
      </c>
      <c r="G768" s="91" t="str">
        <f t="shared" si="94"/>
        <v>122-4</v>
      </c>
      <c r="H768" s="88">
        <v>0</v>
      </c>
      <c r="I768" s="88">
        <v>2</v>
      </c>
      <c r="J768" s="92" t="str">
        <f>IF(((VLOOKUP($G768,Depth_Lookup!$A$3:$J$561,9,FALSE))-(I768/100))&gt;=0,"Good","Too Long")</f>
        <v>Good</v>
      </c>
      <c r="K768" s="93">
        <f>(VLOOKUP($G768,Depth_Lookup!$A$3:$J$561,10,FALSE))+(H768/100)</f>
        <v>284.39499999999998</v>
      </c>
      <c r="L768" s="93">
        <f>(VLOOKUP($G768,Depth_Lookup!$A$3:$J$561,10,FALSE))+(I768/100)</f>
        <v>284.41499999999996</v>
      </c>
      <c r="M768" s="90" t="s">
        <v>241</v>
      </c>
      <c r="N768" s="79"/>
      <c r="O768" s="81"/>
      <c r="P768" s="81"/>
      <c r="Q768" s="31" t="e">
        <f>VLOOKUP(P768,'75'!$AT$3:$AU$5,2,FALSE)</f>
        <v>#N/A</v>
      </c>
      <c r="R768" s="89">
        <v>0.1</v>
      </c>
      <c r="S768" s="89" t="s">
        <v>158</v>
      </c>
      <c r="T768" s="31">
        <f>VLOOKUP(S768,'75'!$AI$12:$AJ$17,2,FALSE)</f>
        <v>1</v>
      </c>
      <c r="X768" s="81"/>
      <c r="Y768" s="81" t="s">
        <v>1166</v>
      </c>
      <c r="Z768" s="81"/>
      <c r="AA768" s="81"/>
      <c r="AB768" s="89" t="s">
        <v>1336</v>
      </c>
      <c r="AC768" s="81"/>
      <c r="AD768" s="81"/>
      <c r="AE768" s="89">
        <v>211</v>
      </c>
      <c r="AF768" s="89">
        <v>27</v>
      </c>
      <c r="AG768" s="89">
        <v>15</v>
      </c>
      <c r="AH768" s="89">
        <v>270</v>
      </c>
      <c r="AI768" s="89">
        <v>24</v>
      </c>
      <c r="AJ768" s="89">
        <v>180</v>
      </c>
      <c r="AK768" s="89">
        <f t="shared" si="99"/>
        <v>31.04052750356982</v>
      </c>
      <c r="AL768" s="89">
        <f t="shared" si="95"/>
        <v>31.04052750356982</v>
      </c>
      <c r="AM768" s="89">
        <f t="shared" si="100"/>
        <v>62.541823369193402</v>
      </c>
      <c r="AN768" s="89">
        <f t="shared" si="96"/>
        <v>121.04052750356982</v>
      </c>
      <c r="AO768" s="89">
        <f t="shared" si="97"/>
        <v>27.458176630806598</v>
      </c>
      <c r="AP768" s="75">
        <f t="shared" si="101"/>
        <v>211.04052750356982</v>
      </c>
      <c r="AQ768" s="75">
        <f t="shared" si="98"/>
        <v>27.458176630806598</v>
      </c>
    </row>
    <row r="769" spans="1:43" hidden="1">
      <c r="A769" s="74"/>
      <c r="B769" s="81"/>
      <c r="C769" s="73"/>
      <c r="D769" s="81"/>
      <c r="E769" s="89">
        <v>122</v>
      </c>
      <c r="F769" s="89">
        <v>4</v>
      </c>
      <c r="G769" s="91" t="str">
        <f t="shared" si="94"/>
        <v>122-4</v>
      </c>
      <c r="H769" s="88">
        <v>4</v>
      </c>
      <c r="I769" s="88">
        <v>7</v>
      </c>
      <c r="J769" s="92" t="str">
        <f>IF(((VLOOKUP($G769,Depth_Lookup!$A$3:$J$561,9,FALSE))-(I769/100))&gt;=0,"Good","Too Long")</f>
        <v>Good</v>
      </c>
      <c r="K769" s="93">
        <f>(VLOOKUP($G769,Depth_Lookup!$A$3:$J$561,10,FALSE))+(H769/100)</f>
        <v>284.435</v>
      </c>
      <c r="L769" s="93">
        <f>(VLOOKUP($G769,Depth_Lookup!$A$3:$J$561,10,FALSE))+(I769/100)</f>
        <v>284.46499999999997</v>
      </c>
      <c r="M769" s="90" t="s">
        <v>241</v>
      </c>
      <c r="N769" s="79"/>
      <c r="O769" s="81"/>
      <c r="P769" s="81"/>
      <c r="Q769" s="31" t="e">
        <f>VLOOKUP(P769,'75'!$AT$3:$AU$5,2,FALSE)</f>
        <v>#N/A</v>
      </c>
      <c r="R769" s="89">
        <v>0.1</v>
      </c>
      <c r="S769" s="89" t="s">
        <v>158</v>
      </c>
      <c r="T769" s="31">
        <f>VLOOKUP(S769,'75'!$AI$12:$AJ$17,2,FALSE)</f>
        <v>1</v>
      </c>
      <c r="X769" s="81"/>
      <c r="Y769" s="81"/>
      <c r="Z769" s="81"/>
      <c r="AA769" s="81"/>
      <c r="AB769" s="89" t="s">
        <v>1411</v>
      </c>
      <c r="AC769" s="81"/>
      <c r="AD769" s="81"/>
      <c r="AE769" s="81"/>
      <c r="AF769" s="81"/>
      <c r="AG769" s="89">
        <v>20</v>
      </c>
      <c r="AH769" s="89">
        <v>90</v>
      </c>
      <c r="AI769" s="89">
        <v>15</v>
      </c>
      <c r="AJ769" s="89">
        <v>180</v>
      </c>
      <c r="AK769" s="89">
        <f t="shared" si="99"/>
        <v>-53.640080890613504</v>
      </c>
      <c r="AL769" s="89">
        <f t="shared" si="95"/>
        <v>306.35991910938651</v>
      </c>
      <c r="AM769" s="89">
        <f t="shared" si="100"/>
        <v>65.678763101352686</v>
      </c>
      <c r="AN769" s="89">
        <f t="shared" si="96"/>
        <v>36.359919109386496</v>
      </c>
      <c r="AO769" s="89">
        <f t="shared" si="97"/>
        <v>24.321236898647314</v>
      </c>
      <c r="AP769" s="75">
        <f t="shared" si="101"/>
        <v>126.35991910938651</v>
      </c>
      <c r="AQ769" s="75">
        <f t="shared" si="98"/>
        <v>24.321236898647314</v>
      </c>
    </row>
    <row r="770" spans="1:43" hidden="1">
      <c r="A770" s="74"/>
      <c r="B770" s="81"/>
      <c r="C770" s="73"/>
      <c r="D770" s="81"/>
      <c r="E770" s="89">
        <v>123</v>
      </c>
      <c r="F770" s="89">
        <v>1</v>
      </c>
      <c r="G770" s="91" t="str">
        <f t="shared" si="94"/>
        <v>123-1</v>
      </c>
      <c r="H770" s="88">
        <v>0</v>
      </c>
      <c r="I770" s="88">
        <v>56</v>
      </c>
      <c r="J770" s="92" t="str">
        <f>IF(((VLOOKUP($G770,Depth_Lookup!$A$3:$J$561,9,FALSE))-(I770/100))&gt;=0,"Good","Too Long")</f>
        <v>Good</v>
      </c>
      <c r="K770" s="93">
        <f>(VLOOKUP($G770,Depth_Lookup!$A$3:$J$561,10,FALSE))+(H770/100)</f>
        <v>284.60000000000002</v>
      </c>
      <c r="L770" s="93">
        <f>(VLOOKUP($G770,Depth_Lookup!$A$3:$J$561,10,FALSE))+(I770/100)</f>
        <v>285.16000000000003</v>
      </c>
      <c r="M770" s="82" t="s">
        <v>242</v>
      </c>
      <c r="N770" s="79"/>
      <c r="O770" s="89" t="s">
        <v>153</v>
      </c>
      <c r="P770" s="89" t="s">
        <v>203</v>
      </c>
      <c r="Q770" s="31">
        <f>VLOOKUP(P770,'75'!$AT$3:$AU$5,2,FALSE)</f>
        <v>2</v>
      </c>
      <c r="R770" s="89">
        <v>10</v>
      </c>
      <c r="S770" s="89" t="s">
        <v>159</v>
      </c>
      <c r="T770" s="31">
        <f>VLOOKUP(S770,'75'!$AI$12:$AJ$17,2,FALSE)</f>
        <v>2</v>
      </c>
      <c r="X770" s="81">
        <v>4</v>
      </c>
      <c r="Y770" s="81" t="s">
        <v>1166</v>
      </c>
      <c r="Z770" s="81"/>
      <c r="AA770" s="81"/>
      <c r="AB770" s="89" t="s">
        <v>1406</v>
      </c>
      <c r="AC770" s="81"/>
      <c r="AD770" s="81"/>
      <c r="AE770" s="81"/>
      <c r="AF770" s="81"/>
      <c r="AG770" s="89">
        <v>3</v>
      </c>
      <c r="AH770" s="89">
        <v>90</v>
      </c>
      <c r="AI770" s="89">
        <v>40</v>
      </c>
      <c r="AJ770" s="89">
        <v>180</v>
      </c>
      <c r="AK770" s="89">
        <f t="shared" si="99"/>
        <v>-3.5738893247163332</v>
      </c>
      <c r="AL770" s="89">
        <f t="shared" si="95"/>
        <v>356.42611067528367</v>
      </c>
      <c r="AM770" s="89">
        <f t="shared" si="100"/>
        <v>49.945070455466201</v>
      </c>
      <c r="AN770" s="89">
        <f t="shared" si="96"/>
        <v>86.426110675283667</v>
      </c>
      <c r="AO770" s="89">
        <f t="shared" si="97"/>
        <v>40.054929544533799</v>
      </c>
      <c r="AP770" s="75">
        <f t="shared" si="101"/>
        <v>176.42611067528367</v>
      </c>
      <c r="AQ770" s="75">
        <f t="shared" si="98"/>
        <v>40.054929544533799</v>
      </c>
    </row>
    <row r="771" spans="1:43">
      <c r="A771" s="74"/>
      <c r="B771" s="81"/>
      <c r="C771" s="73"/>
      <c r="D771" s="81"/>
      <c r="E771" s="89">
        <v>123</v>
      </c>
      <c r="F771" s="89">
        <v>1</v>
      </c>
      <c r="G771" s="91" t="str">
        <f t="shared" si="94"/>
        <v>123-1</v>
      </c>
      <c r="H771" s="88">
        <v>31</v>
      </c>
      <c r="I771" s="88">
        <v>39</v>
      </c>
      <c r="J771" s="92" t="str">
        <f>IF(((VLOOKUP($G771,Depth_Lookup!$A$3:$J$561,9,FALSE))-(I771/100))&gt;=0,"Good","Too Long")</f>
        <v>Good</v>
      </c>
      <c r="K771" s="93">
        <f>(VLOOKUP($G771,Depth_Lookup!$A$3:$J$561,10,FALSE))+(H771/100)</f>
        <v>284.91000000000003</v>
      </c>
      <c r="L771" s="93">
        <f>(VLOOKUP($G771,Depth_Lookup!$A$3:$J$561,10,FALSE))+(I771/100)</f>
        <v>284.99</v>
      </c>
      <c r="M771" s="82" t="s">
        <v>242</v>
      </c>
      <c r="N771" s="79"/>
      <c r="O771" s="81"/>
      <c r="P771" s="81"/>
      <c r="Q771" s="31" t="e">
        <f>VLOOKUP(P771,'75'!$AT$3:$AU$5,2,FALSE)</f>
        <v>#N/A</v>
      </c>
      <c r="R771" s="81"/>
      <c r="S771" s="81"/>
      <c r="T771" s="31" t="e">
        <f>VLOOKUP(S771,'75'!$AI$12:$AJ$17,2,FALSE)</f>
        <v>#N/A</v>
      </c>
      <c r="X771" s="81"/>
      <c r="Y771" s="81"/>
      <c r="Z771" s="81"/>
      <c r="AA771" s="81"/>
      <c r="AB771" s="89" t="s">
        <v>1412</v>
      </c>
      <c r="AC771" s="81"/>
      <c r="AD771" s="81"/>
      <c r="AE771" s="81">
        <v>75</v>
      </c>
      <c r="AF771" s="81">
        <v>45</v>
      </c>
      <c r="AG771" s="89">
        <v>89</v>
      </c>
      <c r="AH771" s="89">
        <v>90</v>
      </c>
      <c r="AI771" s="89">
        <v>0.01</v>
      </c>
      <c r="AJ771" s="89">
        <v>25</v>
      </c>
      <c r="AK771" s="89">
        <f t="shared" si="99"/>
        <v>-65.000158196817964</v>
      </c>
      <c r="AL771" s="89">
        <f t="shared" si="95"/>
        <v>294.99984180318205</v>
      </c>
      <c r="AM771" s="89">
        <f t="shared" si="100"/>
        <v>0.90632538962977738</v>
      </c>
      <c r="AN771" s="89">
        <f t="shared" si="96"/>
        <v>24.999841803182036</v>
      </c>
      <c r="AO771" s="89">
        <f t="shared" si="97"/>
        <v>89.093674610370229</v>
      </c>
      <c r="AP771" s="75">
        <f t="shared" si="101"/>
        <v>114.99984180318205</v>
      </c>
      <c r="AQ771" s="75">
        <f t="shared" si="98"/>
        <v>89.093674610370229</v>
      </c>
    </row>
    <row r="772" spans="1:43">
      <c r="A772" s="74"/>
      <c r="B772" s="81"/>
      <c r="C772" s="73"/>
      <c r="D772" s="81"/>
      <c r="E772" s="89">
        <v>123</v>
      </c>
      <c r="F772" s="89">
        <v>1</v>
      </c>
      <c r="G772" s="91" t="str">
        <f t="shared" ref="G772:G817" si="102">E772&amp;"-"&amp;F772</f>
        <v>123-1</v>
      </c>
      <c r="H772" s="88">
        <v>50</v>
      </c>
      <c r="I772" s="88">
        <v>54</v>
      </c>
      <c r="J772" s="92" t="str">
        <f>IF(((VLOOKUP($G772,Depth_Lookup!$A$3:$J$561,9,FALSE))-(I772/100))&gt;=0,"Good","Too Long")</f>
        <v>Good</v>
      </c>
      <c r="K772" s="93">
        <f>(VLOOKUP($G772,Depth_Lookup!$A$3:$J$561,10,FALSE))+(H772/100)</f>
        <v>285.10000000000002</v>
      </c>
      <c r="L772" s="93">
        <f>(VLOOKUP($G772,Depth_Lookup!$A$3:$J$561,10,FALSE))+(I772/100)</f>
        <v>285.14000000000004</v>
      </c>
      <c r="M772" s="90" t="s">
        <v>242</v>
      </c>
      <c r="N772" s="79"/>
      <c r="O772" s="81"/>
      <c r="P772" s="81"/>
      <c r="Q772" s="31" t="e">
        <f>VLOOKUP(P772,'75'!$AT$3:$AU$5,2,FALSE)</f>
        <v>#N/A</v>
      </c>
      <c r="R772" s="81"/>
      <c r="S772" s="81"/>
      <c r="T772" s="31" t="e">
        <f>VLOOKUP(S772,'75'!$AI$12:$AJ$17,2,FALSE)</f>
        <v>#N/A</v>
      </c>
      <c r="X772" s="81"/>
      <c r="Y772" s="81"/>
      <c r="Z772" s="81"/>
      <c r="AA772" s="81"/>
      <c r="AB772" s="89" t="s">
        <v>1412</v>
      </c>
      <c r="AC772" s="81"/>
      <c r="AD772" s="81"/>
      <c r="AE772" s="81"/>
      <c r="AF772" s="81"/>
      <c r="AG772" s="89">
        <v>38</v>
      </c>
      <c r="AH772" s="89">
        <v>270</v>
      </c>
      <c r="AI772" s="89">
        <v>22</v>
      </c>
      <c r="AJ772" s="89">
        <v>180</v>
      </c>
      <c r="AK772" s="89">
        <f t="shared" si="99"/>
        <v>62.655159650276289</v>
      </c>
      <c r="AL772" s="89">
        <f t="shared" si="95"/>
        <v>62.655159650276289</v>
      </c>
      <c r="AM772" s="89">
        <f t="shared" si="100"/>
        <v>48.666091506624333</v>
      </c>
      <c r="AN772" s="89">
        <f t="shared" si="96"/>
        <v>152.65515965027629</v>
      </c>
      <c r="AO772" s="89">
        <f t="shared" si="97"/>
        <v>41.333908493375667</v>
      </c>
      <c r="AP772" s="75">
        <f t="shared" si="101"/>
        <v>242.65515965027629</v>
      </c>
      <c r="AQ772" s="75">
        <f t="shared" si="98"/>
        <v>41.333908493375667</v>
      </c>
    </row>
    <row r="773" spans="1:43" hidden="1">
      <c r="A773" s="74"/>
      <c r="B773" s="81"/>
      <c r="C773" s="73"/>
      <c r="D773" s="81"/>
      <c r="E773" s="89">
        <v>124</v>
      </c>
      <c r="F773" s="89">
        <v>1</v>
      </c>
      <c r="G773" s="91" t="str">
        <f t="shared" si="102"/>
        <v>124-1</v>
      </c>
      <c r="H773" s="88">
        <v>0</v>
      </c>
      <c r="I773" s="88">
        <v>31</v>
      </c>
      <c r="J773" s="92" t="str">
        <f>IF(((VLOOKUP($G773,Depth_Lookup!$A$3:$J$561,9,FALSE))-(I773/100))&gt;=0,"Good","Too Long")</f>
        <v>Good</v>
      </c>
      <c r="K773" s="93">
        <f>(VLOOKUP($G773,Depth_Lookup!$A$3:$J$561,10,FALSE))+(H773/100)</f>
        <v>285.2</v>
      </c>
      <c r="L773" s="93">
        <f>(VLOOKUP($G773,Depth_Lookup!$A$3:$J$561,10,FALSE))+(I773/100)</f>
        <v>285.51</v>
      </c>
      <c r="M773" s="82" t="s">
        <v>242</v>
      </c>
      <c r="N773" s="79"/>
      <c r="O773" s="89" t="s">
        <v>153</v>
      </c>
      <c r="P773" s="89" t="s">
        <v>203</v>
      </c>
      <c r="Q773" s="31">
        <f>VLOOKUP(P773,'75'!$AT$3:$AU$5,2,FALSE)</f>
        <v>2</v>
      </c>
      <c r="R773" s="89">
        <v>4</v>
      </c>
      <c r="S773" s="89" t="s">
        <v>158</v>
      </c>
      <c r="T773" s="31">
        <f>VLOOKUP(S773,'75'!$AI$12:$AJ$17,2,FALSE)</f>
        <v>1</v>
      </c>
      <c r="X773" s="81"/>
      <c r="Y773" s="81"/>
      <c r="Z773" s="81"/>
      <c r="AA773" s="81"/>
      <c r="AB773" s="89" t="s">
        <v>1413</v>
      </c>
      <c r="AC773" s="81"/>
      <c r="AD773" s="81"/>
      <c r="AE773" s="81"/>
      <c r="AF773" s="81"/>
      <c r="AG773" s="89">
        <v>50</v>
      </c>
      <c r="AH773" s="89">
        <v>270</v>
      </c>
      <c r="AI773" s="89">
        <v>2</v>
      </c>
      <c r="AJ773" s="89">
        <v>180</v>
      </c>
      <c r="AK773" s="89">
        <f t="shared" si="99"/>
        <v>88.321599046238816</v>
      </c>
      <c r="AL773" s="89">
        <f t="shared" ref="AL773:AL817" si="103">IF($AK773&gt;0,$AK773,360+$AK773)</f>
        <v>88.321599046238816</v>
      </c>
      <c r="AM773" s="89">
        <f t="shared" si="100"/>
        <v>39.987893845863411</v>
      </c>
      <c r="AN773" s="89">
        <f t="shared" ref="AN773:AN817" si="104">+IF(($AK773+90)&gt;0,$AK773+90,$AK773+450)</f>
        <v>178.32159904623882</v>
      </c>
      <c r="AO773" s="89">
        <f t="shared" ref="AO773:AO817" si="105">-$AM773+90</f>
        <v>50.012106154136589</v>
      </c>
      <c r="AP773" s="75">
        <f t="shared" si="101"/>
        <v>268.32159904623882</v>
      </c>
      <c r="AQ773" s="75">
        <f t="shared" ref="AQ773:AQ817" si="106">-$AM773+90</f>
        <v>50.012106154136589</v>
      </c>
    </row>
    <row r="774" spans="1:43">
      <c r="A774" s="74"/>
      <c r="B774" s="81"/>
      <c r="C774" s="73"/>
      <c r="D774" s="81"/>
      <c r="E774" s="89">
        <v>124</v>
      </c>
      <c r="F774" s="89">
        <v>1</v>
      </c>
      <c r="G774" s="91" t="str">
        <f t="shared" si="102"/>
        <v>124-1</v>
      </c>
      <c r="H774" s="88">
        <v>11</v>
      </c>
      <c r="I774" s="88">
        <v>16</v>
      </c>
      <c r="J774" s="92" t="str">
        <f>IF(((VLOOKUP($G774,Depth_Lookup!$A$3:$J$561,9,FALSE))-(I774/100))&gt;=0,"Good","Too Long")</f>
        <v>Good</v>
      </c>
      <c r="K774" s="93">
        <f>(VLOOKUP($G774,Depth_Lookup!$A$3:$J$561,10,FALSE))+(H774/100)</f>
        <v>285.31</v>
      </c>
      <c r="L774" s="93">
        <f>(VLOOKUP($G774,Depth_Lookup!$A$3:$J$561,10,FALSE))+(I774/100)</f>
        <v>285.36</v>
      </c>
      <c r="M774" s="90" t="s">
        <v>242</v>
      </c>
      <c r="N774" s="79"/>
      <c r="O774" s="81"/>
      <c r="P774" s="81"/>
      <c r="Q774" s="31" t="e">
        <f>VLOOKUP(P774,'75'!$AT$3:$AU$5,2,FALSE)</f>
        <v>#N/A</v>
      </c>
      <c r="R774" s="81"/>
      <c r="S774" s="81"/>
      <c r="T774" s="31" t="e">
        <f>VLOOKUP(S774,'75'!$AI$12:$AJ$17,2,FALSE)</f>
        <v>#N/A</v>
      </c>
      <c r="X774" s="81"/>
      <c r="Y774" s="81" t="s">
        <v>1209</v>
      </c>
      <c r="Z774" s="81"/>
      <c r="AA774" s="81"/>
      <c r="AB774" s="89" t="s">
        <v>1412</v>
      </c>
      <c r="AC774" s="81"/>
      <c r="AD774" s="81"/>
      <c r="AE774" s="81">
        <v>252</v>
      </c>
      <c r="AF774" s="81">
        <v>61</v>
      </c>
      <c r="AG774" s="89">
        <v>60</v>
      </c>
      <c r="AH774" s="89">
        <v>270</v>
      </c>
      <c r="AI774" s="89">
        <v>30</v>
      </c>
      <c r="AJ774" s="89">
        <v>180</v>
      </c>
      <c r="AK774" s="89">
        <f t="shared" si="99"/>
        <v>71.565051177077976</v>
      </c>
      <c r="AL774" s="89">
        <f t="shared" si="103"/>
        <v>71.565051177077976</v>
      </c>
      <c r="AM774" s="89">
        <f t="shared" si="100"/>
        <v>28.710514803597952</v>
      </c>
      <c r="AN774" s="89">
        <f t="shared" si="104"/>
        <v>161.56505117707798</v>
      </c>
      <c r="AO774" s="89">
        <f t="shared" si="105"/>
        <v>61.289485196402048</v>
      </c>
      <c r="AP774" s="75">
        <f t="shared" si="101"/>
        <v>251.56505117707798</v>
      </c>
      <c r="AQ774" s="75">
        <f t="shared" si="106"/>
        <v>61.289485196402048</v>
      </c>
    </row>
    <row r="775" spans="1:43" hidden="1">
      <c r="A775" s="74"/>
      <c r="B775" s="81"/>
      <c r="C775" s="73"/>
      <c r="D775" s="81"/>
      <c r="E775" s="89">
        <v>124</v>
      </c>
      <c r="F775" s="89">
        <v>2</v>
      </c>
      <c r="G775" s="91" t="str">
        <f t="shared" si="102"/>
        <v>124-2</v>
      </c>
      <c r="H775" s="88">
        <v>6</v>
      </c>
      <c r="I775" s="88">
        <v>12</v>
      </c>
      <c r="J775" s="92" t="str">
        <f>IF(((VLOOKUP($G775,Depth_Lookup!$A$3:$J$561,9,FALSE))-(I775/100))&gt;=0,"Good","Too Long")</f>
        <v>Good</v>
      </c>
      <c r="K775" s="93">
        <f>(VLOOKUP($G775,Depth_Lookup!$A$3:$J$561,10,FALSE))+(H775/100)</f>
        <v>285.98500000000001</v>
      </c>
      <c r="L775" s="93">
        <f>(VLOOKUP($G775,Depth_Lookup!$A$3:$J$561,10,FALSE))+(I775/100)</f>
        <v>286.04500000000002</v>
      </c>
      <c r="M775" s="82" t="s">
        <v>241</v>
      </c>
      <c r="N775" s="79"/>
      <c r="O775" s="81"/>
      <c r="P775" s="81"/>
      <c r="Q775" s="31" t="e">
        <f>VLOOKUP(P775,'75'!$AT$3:$AU$5,2,FALSE)</f>
        <v>#N/A</v>
      </c>
      <c r="R775" s="89">
        <v>0.1</v>
      </c>
      <c r="S775" s="89" t="s">
        <v>158</v>
      </c>
      <c r="T775" s="31">
        <f>VLOOKUP(S775,'75'!$AI$12:$AJ$17,2,FALSE)</f>
        <v>1</v>
      </c>
      <c r="X775" s="81"/>
      <c r="Y775" s="81" t="s">
        <v>1209</v>
      </c>
      <c r="Z775" s="81"/>
      <c r="AA775" s="81"/>
      <c r="AB775" s="89" t="s">
        <v>1414</v>
      </c>
      <c r="AC775" s="81"/>
      <c r="AD775" s="81"/>
      <c r="AE775" s="81">
        <v>170</v>
      </c>
      <c r="AF775" s="81">
        <v>10</v>
      </c>
      <c r="AG775" s="89">
        <v>40</v>
      </c>
      <c r="AH775" s="89">
        <v>90</v>
      </c>
      <c r="AI775" s="89">
        <v>5</v>
      </c>
      <c r="AJ775" s="89">
        <v>180</v>
      </c>
      <c r="AK775" s="89">
        <f t="shared" si="99"/>
        <v>-84.047567415429199</v>
      </c>
      <c r="AL775" s="89">
        <f t="shared" si="103"/>
        <v>275.95243258457083</v>
      </c>
      <c r="AM775" s="89">
        <f t="shared" si="100"/>
        <v>49.847404263453896</v>
      </c>
      <c r="AN775" s="89">
        <f t="shared" si="104"/>
        <v>5.9524325845708006</v>
      </c>
      <c r="AO775" s="89">
        <f t="shared" si="105"/>
        <v>40.152595736546104</v>
      </c>
      <c r="AP775" s="75">
        <f t="shared" si="101"/>
        <v>95.952432584570829</v>
      </c>
      <c r="AQ775" s="75">
        <f t="shared" si="106"/>
        <v>40.152595736546104</v>
      </c>
    </row>
    <row r="776" spans="1:43" hidden="1">
      <c r="A776" s="74"/>
      <c r="B776" s="81"/>
      <c r="C776" s="73"/>
      <c r="D776" s="81"/>
      <c r="E776" s="89">
        <v>124</v>
      </c>
      <c r="F776" s="89">
        <v>3</v>
      </c>
      <c r="G776" s="91" t="str">
        <f t="shared" si="102"/>
        <v>124-3</v>
      </c>
      <c r="H776" s="88">
        <v>0</v>
      </c>
      <c r="I776" s="88">
        <v>94</v>
      </c>
      <c r="J776" s="92" t="str">
        <f>IF(((VLOOKUP($G776,Depth_Lookup!$A$3:$J$561,9,FALSE))-(I776/100))&gt;=0,"Good","Too Long")</f>
        <v>Good</v>
      </c>
      <c r="K776" s="93">
        <f>(VLOOKUP($G776,Depth_Lookup!$A$3:$J$561,10,FALSE))+(H776/100)</f>
        <v>286.92</v>
      </c>
      <c r="L776" s="93">
        <f>(VLOOKUP($G776,Depth_Lookup!$A$3:$J$561,10,FALSE))+(I776/100)</f>
        <v>287.86</v>
      </c>
      <c r="M776" s="82" t="s">
        <v>242</v>
      </c>
      <c r="N776" s="79"/>
      <c r="O776" s="81" t="s">
        <v>152</v>
      </c>
      <c r="P776" s="81" t="s">
        <v>202</v>
      </c>
      <c r="Q776" s="31">
        <f>VLOOKUP(P776,'75'!$AT$3:$AU$5,2,FALSE)</f>
        <v>1</v>
      </c>
      <c r="R776" s="81">
        <v>94</v>
      </c>
      <c r="S776" s="81" t="s">
        <v>159</v>
      </c>
      <c r="T776" s="31">
        <f>VLOOKUP(S776,'75'!$AI$12:$AJ$17,2,FALSE)</f>
        <v>2</v>
      </c>
      <c r="X776" s="81"/>
      <c r="Y776" s="81" t="s">
        <v>1209</v>
      </c>
      <c r="Z776" s="81"/>
      <c r="AA776" s="81"/>
      <c r="AB776" s="89" t="s">
        <v>1415</v>
      </c>
      <c r="AC776" s="81"/>
      <c r="AD776" s="81"/>
      <c r="AE776" s="89">
        <v>205</v>
      </c>
      <c r="AF776" s="89">
        <v>45</v>
      </c>
      <c r="AG776" s="89">
        <v>70</v>
      </c>
      <c r="AH776" s="89">
        <v>270</v>
      </c>
      <c r="AI776" s="89">
        <v>0.01</v>
      </c>
      <c r="AJ776" s="89">
        <v>340</v>
      </c>
      <c r="AK776" s="89">
        <f t="shared" si="99"/>
        <v>70.003420275775426</v>
      </c>
      <c r="AL776" s="89">
        <f t="shared" si="103"/>
        <v>70.003420275775426</v>
      </c>
      <c r="AM776" s="89">
        <f t="shared" si="100"/>
        <v>18.88210238232482</v>
      </c>
      <c r="AN776" s="89">
        <f t="shared" si="104"/>
        <v>160.00342027577543</v>
      </c>
      <c r="AO776" s="89">
        <f t="shared" si="105"/>
        <v>71.117897617675183</v>
      </c>
      <c r="AP776" s="75">
        <f t="shared" si="101"/>
        <v>250.00342027577543</v>
      </c>
      <c r="AQ776" s="75">
        <f t="shared" si="106"/>
        <v>71.117897617675183</v>
      </c>
    </row>
    <row r="777" spans="1:43" hidden="1">
      <c r="A777" s="74"/>
      <c r="B777" s="81"/>
      <c r="C777" s="73"/>
      <c r="D777" s="81"/>
      <c r="E777" s="89">
        <v>125</v>
      </c>
      <c r="F777" s="89">
        <v>1</v>
      </c>
      <c r="G777" s="91" t="str">
        <f t="shared" si="102"/>
        <v>125-1</v>
      </c>
      <c r="H777" s="88">
        <v>13</v>
      </c>
      <c r="I777" s="88">
        <v>15</v>
      </c>
      <c r="J777" s="92" t="str">
        <f>IF(((VLOOKUP($G777,Depth_Lookup!$A$3:$J$561,9,FALSE))-(I777/100))&gt;=0,"Good","Too Long")</f>
        <v>Good</v>
      </c>
      <c r="K777" s="93">
        <f>(VLOOKUP($G777,Depth_Lookup!$A$3:$J$561,10,FALSE))+(H777/100)</f>
        <v>287.73</v>
      </c>
      <c r="L777" s="93">
        <f>(VLOOKUP($G777,Depth_Lookup!$A$3:$J$561,10,FALSE))+(I777/100)</f>
        <v>287.75</v>
      </c>
      <c r="M777" s="82" t="s">
        <v>241</v>
      </c>
      <c r="N777" s="79"/>
      <c r="O777" s="81"/>
      <c r="P777" s="81"/>
      <c r="Q777" s="31" t="e">
        <f>VLOOKUP(P777,'75'!$AT$3:$AU$5,2,FALSE)</f>
        <v>#N/A</v>
      </c>
      <c r="R777" s="89">
        <v>0.1</v>
      </c>
      <c r="S777" s="89" t="s">
        <v>158</v>
      </c>
      <c r="T777" s="31">
        <f>VLOOKUP(S777,'75'!$AI$12:$AJ$17,2,FALSE)</f>
        <v>1</v>
      </c>
      <c r="X777" s="81"/>
      <c r="Y777" s="89" t="s">
        <v>1166</v>
      </c>
      <c r="Z777" s="81"/>
      <c r="AA777" s="81"/>
      <c r="AB777" s="89" t="s">
        <v>1416</v>
      </c>
      <c r="AC777" s="81"/>
      <c r="AD777" s="81"/>
      <c r="AE777" s="89">
        <v>237</v>
      </c>
      <c r="AF777" s="89">
        <v>18</v>
      </c>
      <c r="AG777" s="89">
        <v>15</v>
      </c>
      <c r="AH777" s="89">
        <v>270</v>
      </c>
      <c r="AI777" s="89">
        <v>10</v>
      </c>
      <c r="AJ777" s="89">
        <v>180</v>
      </c>
      <c r="AK777" s="89">
        <f t="shared" si="99"/>
        <v>56.652634609828056</v>
      </c>
      <c r="AL777" s="89">
        <f t="shared" si="103"/>
        <v>56.652634609828056</v>
      </c>
      <c r="AM777" s="89">
        <f t="shared" si="100"/>
        <v>72.215756423426512</v>
      </c>
      <c r="AN777" s="89">
        <f t="shared" si="104"/>
        <v>146.65263460982806</v>
      </c>
      <c r="AO777" s="89">
        <f t="shared" si="105"/>
        <v>17.784243576573488</v>
      </c>
      <c r="AP777" s="75">
        <f t="shared" si="101"/>
        <v>236.65263460982806</v>
      </c>
      <c r="AQ777" s="75">
        <f t="shared" si="106"/>
        <v>17.784243576573488</v>
      </c>
    </row>
    <row r="778" spans="1:43" hidden="1">
      <c r="A778" s="74"/>
      <c r="B778" s="81"/>
      <c r="C778" s="73"/>
      <c r="D778" s="81"/>
      <c r="E778" s="89">
        <v>125</v>
      </c>
      <c r="F778" s="89">
        <v>1</v>
      </c>
      <c r="G778" s="91" t="str">
        <f t="shared" si="102"/>
        <v>125-1</v>
      </c>
      <c r="H778" s="88">
        <v>33</v>
      </c>
      <c r="I778" s="88">
        <v>37</v>
      </c>
      <c r="J778" s="92" t="str">
        <f>IF(((VLOOKUP($G778,Depth_Lookup!$A$3:$J$561,9,FALSE))-(I778/100))&gt;=0,"Good","Too Long")</f>
        <v>Good</v>
      </c>
      <c r="K778" s="93">
        <f>(VLOOKUP($G778,Depth_Lookup!$A$3:$J$561,10,FALSE))+(H778/100)</f>
        <v>287.93</v>
      </c>
      <c r="L778" s="93">
        <f>(VLOOKUP($G778,Depth_Lookup!$A$3:$J$561,10,FALSE))+(I778/100)</f>
        <v>287.97000000000003</v>
      </c>
      <c r="M778" s="90" t="s">
        <v>241</v>
      </c>
      <c r="N778" s="79"/>
      <c r="O778" s="81"/>
      <c r="P778" s="81"/>
      <c r="Q778" s="31" t="e">
        <f>VLOOKUP(P778,'75'!$AT$3:$AU$5,2,FALSE)</f>
        <v>#N/A</v>
      </c>
      <c r="R778" s="89">
        <v>0.1</v>
      </c>
      <c r="S778" s="89" t="s">
        <v>158</v>
      </c>
      <c r="T778" s="31">
        <f>VLOOKUP(S778,'75'!$AI$12:$AJ$17,2,FALSE)</f>
        <v>1</v>
      </c>
      <c r="X778" s="81"/>
      <c r="Y778" s="89" t="s">
        <v>1209</v>
      </c>
      <c r="Z778" s="81"/>
      <c r="AA778" s="81"/>
      <c r="AB778" s="89" t="s">
        <v>1414</v>
      </c>
      <c r="AC778" s="81"/>
      <c r="AD778" s="81"/>
      <c r="AE778" s="89">
        <v>147</v>
      </c>
      <c r="AF778" s="89">
        <v>57</v>
      </c>
      <c r="AG778" s="89">
        <v>40</v>
      </c>
      <c r="AH778" s="89">
        <v>90</v>
      </c>
      <c r="AI778" s="89">
        <v>52</v>
      </c>
      <c r="AJ778" s="89">
        <v>180</v>
      </c>
      <c r="AK778" s="89">
        <f t="shared" si="99"/>
        <v>-33.24790630725812</v>
      </c>
      <c r="AL778" s="89">
        <f t="shared" si="103"/>
        <v>326.75209369274188</v>
      </c>
      <c r="AM778" s="89">
        <f t="shared" si="100"/>
        <v>33.160360176961554</v>
      </c>
      <c r="AN778" s="89">
        <f t="shared" si="104"/>
        <v>56.75209369274188</v>
      </c>
      <c r="AO778" s="89">
        <f t="shared" si="105"/>
        <v>56.839639823038446</v>
      </c>
      <c r="AP778" s="75">
        <f t="shared" si="101"/>
        <v>146.75209369274188</v>
      </c>
      <c r="AQ778" s="75">
        <f t="shared" si="106"/>
        <v>56.839639823038446</v>
      </c>
    </row>
    <row r="779" spans="1:43">
      <c r="A779" s="74"/>
      <c r="B779" s="81"/>
      <c r="C779" s="73"/>
      <c r="D779" s="81"/>
      <c r="E779" s="89">
        <v>125</v>
      </c>
      <c r="F779" s="89">
        <v>1</v>
      </c>
      <c r="G779" s="91" t="str">
        <f t="shared" si="102"/>
        <v>125-1</v>
      </c>
      <c r="H779" s="88">
        <v>56</v>
      </c>
      <c r="I779" s="88">
        <v>61</v>
      </c>
      <c r="J779" s="92" t="str">
        <f>IF(((VLOOKUP($G779,Depth_Lookup!$A$3:$J$561,9,FALSE))-(I779/100))&gt;=0,"Good","Too Long")</f>
        <v>Good</v>
      </c>
      <c r="K779" s="93">
        <f>(VLOOKUP($G779,Depth_Lookup!$A$3:$J$561,10,FALSE))+(H779/100)</f>
        <v>288.16000000000003</v>
      </c>
      <c r="L779" s="93">
        <f>(VLOOKUP($G779,Depth_Lookup!$A$3:$J$561,10,FALSE))+(I779/100)</f>
        <v>288.21000000000004</v>
      </c>
      <c r="M779" s="90" t="s">
        <v>241</v>
      </c>
      <c r="N779" s="79"/>
      <c r="O779" s="81"/>
      <c r="P779" s="81"/>
      <c r="Q779" s="31" t="e">
        <f>VLOOKUP(P779,'75'!$AT$3:$AU$5,2,FALSE)</f>
        <v>#N/A</v>
      </c>
      <c r="R779" s="81"/>
      <c r="S779" s="81"/>
      <c r="T779" s="31" t="e">
        <f>VLOOKUP(S779,'75'!$AI$12:$AJ$17,2,FALSE)</f>
        <v>#N/A</v>
      </c>
      <c r="X779" s="81"/>
      <c r="Y779" s="81"/>
      <c r="Z779" s="81"/>
      <c r="AA779" s="81"/>
      <c r="AB779" s="89" t="s">
        <v>1380</v>
      </c>
      <c r="AC779" s="81"/>
      <c r="AD779" s="81"/>
      <c r="AE779" s="89">
        <v>170</v>
      </c>
      <c r="AF779" s="89">
        <v>5</v>
      </c>
      <c r="AG779" s="89">
        <v>58</v>
      </c>
      <c r="AH779" s="89">
        <v>270</v>
      </c>
      <c r="AI779" s="89">
        <v>40</v>
      </c>
      <c r="AJ779" s="89">
        <v>180</v>
      </c>
      <c r="AK779" s="89">
        <f t="shared" si="99"/>
        <v>62.330735046003497</v>
      </c>
      <c r="AL779" s="89">
        <f t="shared" si="103"/>
        <v>62.330735046003497</v>
      </c>
      <c r="AM779" s="89">
        <f t="shared" si="100"/>
        <v>28.960627654362323</v>
      </c>
      <c r="AN779" s="89">
        <f t="shared" si="104"/>
        <v>152.3307350460035</v>
      </c>
      <c r="AO779" s="89">
        <f t="shared" si="105"/>
        <v>61.039372345637673</v>
      </c>
      <c r="AP779" s="75">
        <f t="shared" si="101"/>
        <v>242.3307350460035</v>
      </c>
      <c r="AQ779" s="75">
        <f t="shared" si="106"/>
        <v>61.039372345637673</v>
      </c>
    </row>
    <row r="780" spans="1:43" hidden="1">
      <c r="A780" s="74"/>
      <c r="B780" s="81"/>
      <c r="C780" s="73"/>
      <c r="D780" s="81"/>
      <c r="E780" s="89">
        <v>125</v>
      </c>
      <c r="F780" s="89">
        <v>2</v>
      </c>
      <c r="G780" s="91" t="str">
        <f t="shared" si="102"/>
        <v>125-2</v>
      </c>
      <c r="H780" s="88">
        <v>0</v>
      </c>
      <c r="I780" s="88">
        <v>77</v>
      </c>
      <c r="J780" s="92" t="str">
        <f>IF(((VLOOKUP($G780,Depth_Lookup!$A$3:$J$561,9,FALSE))-(I780/100))&gt;=0,"Good","Too Long")</f>
        <v>Good</v>
      </c>
      <c r="K780" s="93">
        <f>(VLOOKUP($G780,Depth_Lookup!$A$3:$J$561,10,FALSE))+(H780/100)</f>
        <v>288.25</v>
      </c>
      <c r="L780" s="93">
        <f>(VLOOKUP($G780,Depth_Lookup!$A$3:$J$561,10,FALSE))+(I780/100)</f>
        <v>289.02</v>
      </c>
      <c r="M780" s="82" t="s">
        <v>242</v>
      </c>
      <c r="N780" s="79"/>
      <c r="O780" s="89" t="s">
        <v>152</v>
      </c>
      <c r="P780" s="89" t="s">
        <v>202</v>
      </c>
      <c r="Q780" s="31">
        <f>VLOOKUP(P780,'75'!$AT$3:$AU$5,2,FALSE)</f>
        <v>1</v>
      </c>
      <c r="R780" s="89">
        <v>77</v>
      </c>
      <c r="S780" s="89" t="s">
        <v>159</v>
      </c>
      <c r="T780" s="31">
        <f>VLOOKUP(S780,'75'!$AI$12:$AJ$17,2,FALSE)</f>
        <v>2</v>
      </c>
      <c r="X780" s="81"/>
      <c r="Y780" s="81"/>
      <c r="Z780" s="81"/>
      <c r="AA780" s="81"/>
      <c r="AB780" s="89" t="s">
        <v>1417</v>
      </c>
      <c r="AC780" s="81"/>
      <c r="AD780" s="81"/>
      <c r="AE780" s="81"/>
      <c r="AF780" s="81"/>
      <c r="AG780" s="89">
        <v>85</v>
      </c>
      <c r="AH780" s="89">
        <v>90</v>
      </c>
      <c r="AI780" s="89">
        <v>0.01</v>
      </c>
      <c r="AJ780" s="89">
        <v>20</v>
      </c>
      <c r="AK780" s="89">
        <f t="shared" si="99"/>
        <v>-70.000822128817049</v>
      </c>
      <c r="AL780" s="89">
        <f t="shared" si="103"/>
        <v>289.99917787118295</v>
      </c>
      <c r="AM780" s="89">
        <f t="shared" si="100"/>
        <v>4.6998813466386125</v>
      </c>
      <c r="AN780" s="89">
        <f t="shared" si="104"/>
        <v>19.999177871182951</v>
      </c>
      <c r="AO780" s="89">
        <f t="shared" si="105"/>
        <v>85.30011865336138</v>
      </c>
      <c r="AP780" s="75">
        <f t="shared" si="101"/>
        <v>109.99917787118295</v>
      </c>
      <c r="AQ780" s="75">
        <f t="shared" si="106"/>
        <v>85.30011865336138</v>
      </c>
    </row>
    <row r="781" spans="1:43" hidden="1">
      <c r="A781" s="74"/>
      <c r="B781" s="81"/>
      <c r="C781" s="73"/>
      <c r="D781" s="81"/>
      <c r="E781" s="89">
        <v>125</v>
      </c>
      <c r="F781" s="89">
        <v>3</v>
      </c>
      <c r="G781" s="91" t="str">
        <f t="shared" si="102"/>
        <v>125-3</v>
      </c>
      <c r="H781" s="88">
        <v>0</v>
      </c>
      <c r="I781" s="88">
        <v>59</v>
      </c>
      <c r="J781" s="92" t="str">
        <f>IF(((VLOOKUP($G781,Depth_Lookup!$A$3:$J$561,9,FALSE))-(I781/100))&gt;=0,"Good","Too Long")</f>
        <v>Good</v>
      </c>
      <c r="K781" s="93">
        <f>(VLOOKUP($G781,Depth_Lookup!$A$3:$J$561,10,FALSE))+(H781/100)</f>
        <v>289.04000000000002</v>
      </c>
      <c r="L781" s="93">
        <f>(VLOOKUP($G781,Depth_Lookup!$A$3:$J$561,10,FALSE))+(I781/100)</f>
        <v>289.63</v>
      </c>
      <c r="M781" s="82" t="s">
        <v>242</v>
      </c>
      <c r="N781" s="79"/>
      <c r="O781" s="89" t="s">
        <v>153</v>
      </c>
      <c r="P781" s="89" t="s">
        <v>203</v>
      </c>
      <c r="Q781" s="31">
        <f>VLOOKUP(P781,'75'!$AT$3:$AU$5,2,FALSE)</f>
        <v>2</v>
      </c>
      <c r="R781" s="89">
        <v>1</v>
      </c>
      <c r="S781" s="89" t="s">
        <v>159</v>
      </c>
      <c r="T781" s="31">
        <f>VLOOKUP(S781,'75'!$AI$12:$AJ$17,2,FALSE)</f>
        <v>2</v>
      </c>
      <c r="X781" s="81"/>
      <c r="Y781" s="81"/>
      <c r="Z781" s="81"/>
      <c r="AA781" s="81"/>
      <c r="AB781" s="89" t="s">
        <v>1418</v>
      </c>
      <c r="AC781" s="81"/>
      <c r="AD781" s="81"/>
      <c r="AE781" s="81"/>
      <c r="AF781" s="81"/>
      <c r="AG781" s="89">
        <v>45</v>
      </c>
      <c r="AH781" s="89">
        <v>270</v>
      </c>
      <c r="AI781" s="89">
        <v>45</v>
      </c>
      <c r="AJ781" s="89">
        <v>0</v>
      </c>
      <c r="AK781" s="89">
        <f t="shared" si="99"/>
        <v>135</v>
      </c>
      <c r="AL781" s="89">
        <f t="shared" si="103"/>
        <v>135</v>
      </c>
      <c r="AM781" s="89">
        <f t="shared" si="100"/>
        <v>35.264389682754661</v>
      </c>
      <c r="AN781" s="89">
        <f t="shared" si="104"/>
        <v>225</v>
      </c>
      <c r="AO781" s="89">
        <f t="shared" si="105"/>
        <v>54.735610317245339</v>
      </c>
      <c r="AP781" s="75">
        <f t="shared" si="101"/>
        <v>315</v>
      </c>
      <c r="AQ781" s="75">
        <f t="shared" si="106"/>
        <v>54.735610317245339</v>
      </c>
    </row>
    <row r="782" spans="1:43">
      <c r="A782" s="74"/>
      <c r="B782" s="81"/>
      <c r="C782" s="73"/>
      <c r="D782" s="81"/>
      <c r="E782" s="89">
        <v>125</v>
      </c>
      <c r="F782" s="89">
        <v>3</v>
      </c>
      <c r="G782" s="91" t="str">
        <f t="shared" si="102"/>
        <v>125-3</v>
      </c>
      <c r="H782" s="88">
        <v>33</v>
      </c>
      <c r="I782" s="88">
        <v>36</v>
      </c>
      <c r="J782" s="92" t="str">
        <f>IF(((VLOOKUP($G782,Depth_Lookup!$A$3:$J$561,9,FALSE))-(I782/100))&gt;=0,"Good","Too Long")</f>
        <v>Good</v>
      </c>
      <c r="K782" s="93">
        <f>(VLOOKUP($G782,Depth_Lookup!$A$3:$J$561,10,FALSE))+(H782/100)</f>
        <v>289.37</v>
      </c>
      <c r="L782" s="93">
        <f>(VLOOKUP($G782,Depth_Lookup!$A$3:$J$561,10,FALSE))+(I782/100)</f>
        <v>289.40000000000003</v>
      </c>
      <c r="M782" s="82" t="s">
        <v>242</v>
      </c>
      <c r="N782" s="79"/>
      <c r="O782" s="81"/>
      <c r="P782" s="81"/>
      <c r="Q782" s="31" t="e">
        <f>VLOOKUP(P782,'75'!$AT$3:$AU$5,2,FALSE)</f>
        <v>#N/A</v>
      </c>
      <c r="R782" s="81"/>
      <c r="S782" s="81"/>
      <c r="T782" s="31" t="e">
        <f>VLOOKUP(S782,'75'!$AI$12:$AJ$17,2,FALSE)</f>
        <v>#N/A</v>
      </c>
      <c r="X782" s="81"/>
      <c r="Y782" s="81" t="s">
        <v>1166</v>
      </c>
      <c r="Z782" s="81"/>
      <c r="AA782" s="81"/>
      <c r="AB782" s="89" t="s">
        <v>1419</v>
      </c>
      <c r="AC782" s="81"/>
      <c r="AD782" s="81"/>
      <c r="AE782" s="89">
        <v>167</v>
      </c>
      <c r="AF782" s="89">
        <v>51</v>
      </c>
      <c r="AG782" s="89">
        <v>15</v>
      </c>
      <c r="AH782" s="89">
        <v>90</v>
      </c>
      <c r="AI782" s="89">
        <v>50</v>
      </c>
      <c r="AJ782" s="89">
        <v>180</v>
      </c>
      <c r="AK782" s="89">
        <f t="shared" si="99"/>
        <v>-12.671443184586508</v>
      </c>
      <c r="AL782" s="89">
        <f t="shared" si="103"/>
        <v>347.32855681541349</v>
      </c>
      <c r="AM782" s="89">
        <f t="shared" si="100"/>
        <v>39.305900934071104</v>
      </c>
      <c r="AN782" s="89">
        <f t="shared" si="104"/>
        <v>77.328556815413492</v>
      </c>
      <c r="AO782" s="89">
        <f t="shared" si="105"/>
        <v>50.694099065928896</v>
      </c>
      <c r="AP782" s="75">
        <f t="shared" si="101"/>
        <v>167.32855681541349</v>
      </c>
      <c r="AQ782" s="75">
        <f t="shared" si="106"/>
        <v>50.694099065928896</v>
      </c>
    </row>
    <row r="783" spans="1:43">
      <c r="A783" s="74"/>
      <c r="B783" s="81"/>
      <c r="C783" s="73"/>
      <c r="D783" s="81"/>
      <c r="E783" s="89">
        <v>125</v>
      </c>
      <c r="F783" s="89">
        <v>3</v>
      </c>
      <c r="G783" s="91" t="str">
        <f t="shared" si="102"/>
        <v>125-3</v>
      </c>
      <c r="H783" s="88">
        <v>47</v>
      </c>
      <c r="I783" s="88">
        <v>59</v>
      </c>
      <c r="J783" s="92" t="str">
        <f>IF(((VLOOKUP($G783,Depth_Lookup!$A$3:$J$561,9,FALSE))-(I783/100))&gt;=0,"Good","Too Long")</f>
        <v>Good</v>
      </c>
      <c r="K783" s="93">
        <f>(VLOOKUP($G783,Depth_Lookup!$A$3:$J$561,10,FALSE))+(H783/100)</f>
        <v>289.51000000000005</v>
      </c>
      <c r="L783" s="93">
        <f>(VLOOKUP($G783,Depth_Lookup!$A$3:$J$561,10,FALSE))+(I783/100)</f>
        <v>289.63</v>
      </c>
      <c r="M783" s="82" t="s">
        <v>242</v>
      </c>
      <c r="N783" s="79"/>
      <c r="O783" s="81"/>
      <c r="P783" s="81"/>
      <c r="Q783" s="31" t="e">
        <f>VLOOKUP(P783,'75'!$AT$3:$AU$5,2,FALSE)</f>
        <v>#N/A</v>
      </c>
      <c r="R783" s="81"/>
      <c r="S783" s="81"/>
      <c r="T783" s="31" t="e">
        <f>VLOOKUP(S783,'75'!$AI$12:$AJ$17,2,FALSE)</f>
        <v>#N/A</v>
      </c>
      <c r="X783" s="81"/>
      <c r="Y783" s="81" t="s">
        <v>1166</v>
      </c>
      <c r="Z783" s="81"/>
      <c r="AA783" s="81"/>
      <c r="AB783" s="89" t="s">
        <v>1420</v>
      </c>
      <c r="AC783" s="81" t="s">
        <v>1421</v>
      </c>
      <c r="AD783" s="81"/>
      <c r="AE783" s="81"/>
      <c r="AF783" s="81"/>
      <c r="AG783" s="89">
        <v>62</v>
      </c>
      <c r="AH783" s="89">
        <v>90</v>
      </c>
      <c r="AI783" s="89">
        <v>1</v>
      </c>
      <c r="AJ783" s="89">
        <v>180</v>
      </c>
      <c r="AK783" s="89">
        <f t="shared" si="99"/>
        <v>-89.468251839888254</v>
      </c>
      <c r="AL783" s="89">
        <f t="shared" si="103"/>
        <v>270.53174816011176</v>
      </c>
      <c r="AM783" s="89">
        <f t="shared" si="100"/>
        <v>27.998977167341042</v>
      </c>
      <c r="AN783" s="89">
        <f t="shared" si="104"/>
        <v>0.53174816011174642</v>
      </c>
      <c r="AO783" s="89">
        <f t="shared" si="105"/>
        <v>62.001022832658961</v>
      </c>
      <c r="AP783" s="75">
        <f t="shared" si="101"/>
        <v>90.531748160111761</v>
      </c>
      <c r="AQ783" s="75">
        <f t="shared" si="106"/>
        <v>62.001022832658961</v>
      </c>
    </row>
    <row r="784" spans="1:43" hidden="1">
      <c r="A784" s="74"/>
      <c r="B784" s="81"/>
      <c r="C784" s="73"/>
      <c r="D784" s="81"/>
      <c r="E784" s="89">
        <v>125</v>
      </c>
      <c r="F784" s="89">
        <v>4</v>
      </c>
      <c r="G784" s="91" t="str">
        <f t="shared" si="102"/>
        <v>125-4</v>
      </c>
      <c r="H784" s="88">
        <v>65</v>
      </c>
      <c r="I784" s="88">
        <v>95</v>
      </c>
      <c r="J784" s="92" t="str">
        <f>IF(((VLOOKUP($G784,Depth_Lookup!$A$3:$J$561,9,FALSE))-(I784/100))&gt;=0,"Good","Too Long")</f>
        <v>Good</v>
      </c>
      <c r="K784" s="93">
        <f>(VLOOKUP($G784,Depth_Lookup!$A$3:$J$561,10,FALSE))+(H784/100)</f>
        <v>290.41999999999996</v>
      </c>
      <c r="L784" s="93">
        <f>(VLOOKUP($G784,Depth_Lookup!$A$3:$J$561,10,FALSE))+(I784/100)</f>
        <v>290.71999999999997</v>
      </c>
      <c r="M784" s="90" t="s">
        <v>242</v>
      </c>
      <c r="N784" s="79"/>
      <c r="O784" s="89" t="s">
        <v>153</v>
      </c>
      <c r="P784" s="81"/>
      <c r="Q784" s="31" t="e">
        <f>VLOOKUP(P784,'75'!$AT$3:$AU$5,2,FALSE)</f>
        <v>#N/A</v>
      </c>
      <c r="R784" s="81">
        <v>1</v>
      </c>
      <c r="S784" s="81" t="s">
        <v>158</v>
      </c>
      <c r="T784" s="31">
        <f>VLOOKUP(S784,'75'!$AI$12:$AJ$17,2,FALSE)</f>
        <v>1</v>
      </c>
      <c r="X784" s="81">
        <v>0.5</v>
      </c>
      <c r="Y784" s="81" t="s">
        <v>1166</v>
      </c>
      <c r="Z784" s="81"/>
      <c r="AA784" s="81"/>
      <c r="AB784" s="89" t="s">
        <v>1422</v>
      </c>
      <c r="AC784" s="81"/>
      <c r="AD784" s="81"/>
      <c r="AE784" s="81"/>
      <c r="AF784" s="81"/>
      <c r="AG784" s="89">
        <v>28</v>
      </c>
      <c r="AH784" s="89">
        <v>90</v>
      </c>
      <c r="AI784" s="89">
        <v>58</v>
      </c>
      <c r="AJ784" s="89">
        <v>180</v>
      </c>
      <c r="AK784" s="89">
        <f t="shared" si="99"/>
        <v>-18.379011977496532</v>
      </c>
      <c r="AL784" s="89">
        <f t="shared" si="103"/>
        <v>341.62098802250347</v>
      </c>
      <c r="AM784" s="89">
        <f t="shared" si="100"/>
        <v>30.667760677054375</v>
      </c>
      <c r="AN784" s="89">
        <f t="shared" si="104"/>
        <v>71.620988022503468</v>
      </c>
      <c r="AO784" s="89">
        <f t="shared" si="105"/>
        <v>59.332239322945625</v>
      </c>
      <c r="AP784" s="75">
        <f t="shared" si="101"/>
        <v>161.62098802250347</v>
      </c>
      <c r="AQ784" s="75">
        <f t="shared" si="106"/>
        <v>59.332239322945625</v>
      </c>
    </row>
    <row r="785" spans="1:43">
      <c r="A785" s="74"/>
      <c r="B785" s="81"/>
      <c r="C785" s="73"/>
      <c r="D785" s="81"/>
      <c r="E785" s="89">
        <v>125</v>
      </c>
      <c r="F785" s="89">
        <v>4</v>
      </c>
      <c r="G785" s="91" t="str">
        <f t="shared" si="102"/>
        <v>125-4</v>
      </c>
      <c r="H785" s="88">
        <v>66</v>
      </c>
      <c r="I785" s="88">
        <v>67</v>
      </c>
      <c r="J785" s="92" t="str">
        <f>IF(((VLOOKUP($G785,Depth_Lookup!$A$3:$J$561,9,FALSE))-(I785/100))&gt;=0,"Good","Too Long")</f>
        <v>Good</v>
      </c>
      <c r="K785" s="93">
        <f>(VLOOKUP($G785,Depth_Lookup!$A$3:$J$561,10,FALSE))+(H785/100)</f>
        <v>290.43</v>
      </c>
      <c r="L785" s="93">
        <f>(VLOOKUP($G785,Depth_Lookup!$A$3:$J$561,10,FALSE))+(I785/100)</f>
        <v>290.44</v>
      </c>
      <c r="M785" s="82" t="s">
        <v>241</v>
      </c>
      <c r="N785" s="79"/>
      <c r="O785" s="81"/>
      <c r="P785" s="81"/>
      <c r="Q785" s="31" t="e">
        <f>VLOOKUP(P785,'75'!$AT$3:$AU$5,2,FALSE)</f>
        <v>#N/A</v>
      </c>
      <c r="R785" s="81"/>
      <c r="S785" s="81"/>
      <c r="T785" s="31" t="e">
        <f>VLOOKUP(S785,'75'!$AI$12:$AJ$17,2,FALSE)</f>
        <v>#N/A</v>
      </c>
      <c r="X785" s="81"/>
      <c r="Y785" s="89" t="s">
        <v>1166</v>
      </c>
      <c r="Z785" s="81"/>
      <c r="AA785" s="81"/>
      <c r="AB785" s="89" t="s">
        <v>1423</v>
      </c>
      <c r="AC785" s="81"/>
      <c r="AD785" s="81"/>
      <c r="AE785" s="81">
        <v>95</v>
      </c>
      <c r="AF785" s="81">
        <v>12</v>
      </c>
      <c r="AG785" s="89">
        <v>16</v>
      </c>
      <c r="AH785" s="89">
        <v>90</v>
      </c>
      <c r="AI785" s="89">
        <v>22</v>
      </c>
      <c r="AJ785" s="89">
        <v>0</v>
      </c>
      <c r="AK785" s="89">
        <f t="shared" si="99"/>
        <v>-144.63592573796413</v>
      </c>
      <c r="AL785" s="89">
        <f t="shared" si="103"/>
        <v>215.36407426203587</v>
      </c>
      <c r="AM785" s="89">
        <f t="shared" si="100"/>
        <v>63.644376691876822</v>
      </c>
      <c r="AN785" s="89">
        <f t="shared" si="104"/>
        <v>305.36407426203584</v>
      </c>
      <c r="AO785" s="89">
        <f t="shared" si="105"/>
        <v>26.355623308123178</v>
      </c>
      <c r="AP785" s="75">
        <f t="shared" si="101"/>
        <v>35.364074262035871</v>
      </c>
      <c r="AQ785" s="75">
        <f t="shared" si="106"/>
        <v>26.355623308123178</v>
      </c>
    </row>
    <row r="786" spans="1:43" hidden="1">
      <c r="A786" s="74"/>
      <c r="B786" s="81"/>
      <c r="C786" s="73"/>
      <c r="D786" s="81"/>
      <c r="E786" s="89">
        <v>126</v>
      </c>
      <c r="F786" s="89">
        <v>1</v>
      </c>
      <c r="G786" s="91" t="str">
        <f t="shared" si="102"/>
        <v>126-1</v>
      </c>
      <c r="H786" s="88">
        <v>0</v>
      </c>
      <c r="I786" s="88">
        <v>61</v>
      </c>
      <c r="J786" s="92" t="str">
        <f>IF(((VLOOKUP($G786,Depth_Lookup!$A$3:$J$561,9,FALSE))-(I786/100))&gt;=0,"Good","Too Long")</f>
        <v>Good</v>
      </c>
      <c r="K786" s="93">
        <f>(VLOOKUP($G786,Depth_Lookup!$A$3:$J$561,10,FALSE))+(H786/100)</f>
        <v>290.60000000000002</v>
      </c>
      <c r="L786" s="93">
        <f>(VLOOKUP($G786,Depth_Lookup!$A$3:$J$561,10,FALSE))+(I786/100)</f>
        <v>291.21000000000004</v>
      </c>
      <c r="M786" s="82" t="s">
        <v>242</v>
      </c>
      <c r="N786" s="79"/>
      <c r="O786" s="89" t="s">
        <v>152</v>
      </c>
      <c r="P786" s="89" t="s">
        <v>203</v>
      </c>
      <c r="Q786" s="31">
        <f>VLOOKUP(P786,'75'!$AT$3:$AU$5,2,FALSE)</f>
        <v>2</v>
      </c>
      <c r="R786" s="81">
        <v>3</v>
      </c>
      <c r="S786" s="81" t="s">
        <v>159</v>
      </c>
      <c r="T786" s="31">
        <f>VLOOKUP(S786,'75'!$AI$12:$AJ$17,2,FALSE)</f>
        <v>2</v>
      </c>
      <c r="X786" s="81"/>
      <c r="Y786" s="89" t="s">
        <v>1166</v>
      </c>
      <c r="Z786" s="81"/>
      <c r="AA786" s="81"/>
      <c r="AB786" s="89" t="s">
        <v>1422</v>
      </c>
      <c r="AC786" s="81"/>
      <c r="AD786" s="81"/>
      <c r="AE786" s="81">
        <v>35</v>
      </c>
      <c r="AF786" s="81">
        <v>68</v>
      </c>
      <c r="AG786" s="89">
        <v>55</v>
      </c>
      <c r="AH786" s="89">
        <v>90</v>
      </c>
      <c r="AI786" s="89">
        <v>64</v>
      </c>
      <c r="AJ786" s="89">
        <v>0</v>
      </c>
      <c r="AK786" s="89">
        <f t="shared" si="99"/>
        <v>-145.14069284108268</v>
      </c>
      <c r="AL786" s="89">
        <f t="shared" si="103"/>
        <v>214.85930715891732</v>
      </c>
      <c r="AM786" s="89">
        <f t="shared" si="100"/>
        <v>21.811923849756795</v>
      </c>
      <c r="AN786" s="89">
        <f t="shared" si="104"/>
        <v>304.85930715891732</v>
      </c>
      <c r="AO786" s="89">
        <f t="shared" si="105"/>
        <v>68.188076150243205</v>
      </c>
      <c r="AP786" s="75">
        <f t="shared" si="101"/>
        <v>34.859307158917318</v>
      </c>
      <c r="AQ786" s="75">
        <f t="shared" si="106"/>
        <v>68.188076150243205</v>
      </c>
    </row>
    <row r="787" spans="1:43">
      <c r="A787" s="74"/>
      <c r="B787" s="81"/>
      <c r="C787" s="73"/>
      <c r="D787" s="81"/>
      <c r="E787" s="89">
        <v>126</v>
      </c>
      <c r="F787" s="89">
        <v>1</v>
      </c>
      <c r="G787" s="91" t="str">
        <f t="shared" si="102"/>
        <v>126-1</v>
      </c>
      <c r="H787" s="88">
        <v>21</v>
      </c>
      <c r="I787" s="88">
        <v>28</v>
      </c>
      <c r="J787" s="92" t="str">
        <f>IF(((VLOOKUP($G787,Depth_Lookup!$A$3:$J$561,9,FALSE))-(I787/100))&gt;=0,"Good","Too Long")</f>
        <v>Good</v>
      </c>
      <c r="K787" s="93">
        <f>(VLOOKUP($G787,Depth_Lookup!$A$3:$J$561,10,FALSE))+(H787/100)</f>
        <v>290.81</v>
      </c>
      <c r="L787" s="93">
        <f>(VLOOKUP($G787,Depth_Lookup!$A$3:$J$561,10,FALSE))+(I787/100)</f>
        <v>290.88</v>
      </c>
      <c r="M787" s="82" t="s">
        <v>241</v>
      </c>
      <c r="N787" s="79"/>
      <c r="O787" s="81"/>
      <c r="P787" s="81"/>
      <c r="Q787" s="31" t="e">
        <f>VLOOKUP(P787,'75'!$AT$3:$AU$5,2,FALSE)</f>
        <v>#N/A</v>
      </c>
      <c r="R787" s="81"/>
      <c r="S787" s="81"/>
      <c r="T787" s="31" t="e">
        <f>VLOOKUP(S787,'75'!$AI$12:$AJ$17,2,FALSE)</f>
        <v>#N/A</v>
      </c>
      <c r="X787" s="81"/>
      <c r="Y787" s="89" t="s">
        <v>1424</v>
      </c>
      <c r="Z787" s="81"/>
      <c r="AA787" s="81"/>
      <c r="AB787" s="89" t="s">
        <v>1412</v>
      </c>
      <c r="AC787" s="81"/>
      <c r="AD787" s="81"/>
      <c r="AE787" s="81">
        <v>87</v>
      </c>
      <c r="AF787" s="81">
        <v>0</v>
      </c>
      <c r="AG787" s="89">
        <v>89</v>
      </c>
      <c r="AH787" s="89">
        <v>0</v>
      </c>
      <c r="AI787" s="89">
        <v>0.01</v>
      </c>
      <c r="AJ787" s="89">
        <v>88</v>
      </c>
      <c r="AK787" s="89">
        <f t="shared" si="99"/>
        <v>-181.99982555566194</v>
      </c>
      <c r="AL787" s="89">
        <f t="shared" si="103"/>
        <v>178.00017444433806</v>
      </c>
      <c r="AM787" s="89">
        <f t="shared" si="100"/>
        <v>0.99939105683819973</v>
      </c>
      <c r="AN787" s="89">
        <f t="shared" si="104"/>
        <v>268.00017444433809</v>
      </c>
      <c r="AO787" s="89">
        <f t="shared" si="105"/>
        <v>89.000608943161794</v>
      </c>
      <c r="AP787" s="75">
        <f t="shared" si="101"/>
        <v>358.00017444433809</v>
      </c>
      <c r="AQ787" s="75">
        <f t="shared" si="106"/>
        <v>89.000608943161794</v>
      </c>
    </row>
    <row r="788" spans="1:43" hidden="1">
      <c r="A788" s="74"/>
      <c r="B788" s="81"/>
      <c r="C788" s="73"/>
      <c r="D788" s="81"/>
      <c r="E788" s="89">
        <v>126</v>
      </c>
      <c r="F788" s="89">
        <v>2</v>
      </c>
      <c r="G788" s="91" t="str">
        <f t="shared" si="102"/>
        <v>126-2</v>
      </c>
      <c r="H788" s="88">
        <v>0</v>
      </c>
      <c r="I788" s="88">
        <v>44</v>
      </c>
      <c r="J788" s="92" t="str">
        <f>IF(((VLOOKUP($G788,Depth_Lookup!$A$3:$J$561,9,FALSE))-(I788/100))&gt;=0,"Good","Too Long")</f>
        <v>Good</v>
      </c>
      <c r="K788" s="93">
        <f>(VLOOKUP($G788,Depth_Lookup!$A$3:$J$561,10,FALSE))+(H788/100)</f>
        <v>291.54500000000002</v>
      </c>
      <c r="L788" s="93">
        <f>(VLOOKUP($G788,Depth_Lookup!$A$3:$J$561,10,FALSE))+(I788/100)</f>
        <v>291.98500000000001</v>
      </c>
      <c r="M788" s="82" t="s">
        <v>242</v>
      </c>
      <c r="N788" s="79"/>
      <c r="O788" s="89" t="s">
        <v>152</v>
      </c>
      <c r="P788" s="89" t="s">
        <v>203</v>
      </c>
      <c r="Q788" s="31">
        <f>VLOOKUP(P788,'75'!$AT$3:$AU$5,2,FALSE)</f>
        <v>2</v>
      </c>
      <c r="R788" s="81">
        <v>10</v>
      </c>
      <c r="S788" s="81" t="s">
        <v>159</v>
      </c>
      <c r="T788" s="31">
        <f>VLOOKUP(S788,'75'!$AI$12:$AJ$17,2,FALSE)</f>
        <v>2</v>
      </c>
      <c r="X788" s="81"/>
      <c r="Y788" s="89" t="s">
        <v>1166</v>
      </c>
      <c r="Z788" s="81"/>
      <c r="AA788" s="81"/>
      <c r="AB788" s="89" t="s">
        <v>1422</v>
      </c>
      <c r="AC788" s="81"/>
      <c r="AD788" s="81"/>
      <c r="AE788" s="89">
        <v>100</v>
      </c>
      <c r="AF788" s="89">
        <v>10</v>
      </c>
      <c r="AG788" s="89">
        <v>80</v>
      </c>
      <c r="AH788" s="89">
        <v>90</v>
      </c>
      <c r="AI788" s="89">
        <v>0.01</v>
      </c>
      <c r="AJ788" s="89">
        <v>80</v>
      </c>
      <c r="AK788" s="89">
        <f t="shared" si="99"/>
        <v>-10.000306197871879</v>
      </c>
      <c r="AL788" s="89">
        <f t="shared" si="103"/>
        <v>349.99969380212815</v>
      </c>
      <c r="AM788" s="89">
        <f t="shared" si="100"/>
        <v>1.7538365789677757</v>
      </c>
      <c r="AN788" s="89">
        <f t="shared" si="104"/>
        <v>79.999693802128121</v>
      </c>
      <c r="AO788" s="89">
        <f t="shared" si="105"/>
        <v>88.246163421032222</v>
      </c>
      <c r="AP788" s="75">
        <f t="shared" si="101"/>
        <v>169.99969380212815</v>
      </c>
      <c r="AQ788" s="75">
        <f t="shared" si="106"/>
        <v>88.246163421032222</v>
      </c>
    </row>
    <row r="789" spans="1:43" hidden="1">
      <c r="A789" s="74"/>
      <c r="B789" s="81"/>
      <c r="C789" s="73"/>
      <c r="D789" s="81"/>
      <c r="E789" s="89">
        <v>126</v>
      </c>
      <c r="F789" s="89">
        <v>3</v>
      </c>
      <c r="G789" s="91" t="str">
        <f t="shared" si="102"/>
        <v>126-3</v>
      </c>
      <c r="H789" s="88">
        <v>0</v>
      </c>
      <c r="I789" s="88">
        <v>99</v>
      </c>
      <c r="J789" s="92" t="str">
        <f>IF(((VLOOKUP($G789,Depth_Lookup!$A$3:$J$561,9,FALSE))-(I789/100))&gt;=0,"Good","Too Long")</f>
        <v>Good</v>
      </c>
      <c r="K789" s="93">
        <f>(VLOOKUP($G789,Depth_Lookup!$A$3:$J$561,10,FALSE))+(H789/100)</f>
        <v>291.98500000000001</v>
      </c>
      <c r="L789" s="93">
        <f>(VLOOKUP($G789,Depth_Lookup!$A$3:$J$561,10,FALSE))+(I789/100)</f>
        <v>292.97500000000002</v>
      </c>
      <c r="M789" s="90" t="s">
        <v>242</v>
      </c>
      <c r="N789" s="79"/>
      <c r="O789" s="89" t="s">
        <v>152</v>
      </c>
      <c r="P789" s="89" t="s">
        <v>203</v>
      </c>
      <c r="Q789" s="31">
        <f>VLOOKUP(P789,'75'!$AT$3:$AU$5,2,FALSE)</f>
        <v>2</v>
      </c>
      <c r="R789" s="89">
        <v>10</v>
      </c>
      <c r="S789" s="89" t="s">
        <v>159</v>
      </c>
      <c r="T789" s="31">
        <f>VLOOKUP(S789,'75'!$AI$12:$AJ$17,2,FALSE)</f>
        <v>2</v>
      </c>
      <c r="X789" s="81"/>
      <c r="Y789" s="89" t="s">
        <v>1383</v>
      </c>
      <c r="Z789" s="81"/>
      <c r="AA789" s="81"/>
      <c r="AB789" s="89" t="s">
        <v>1422</v>
      </c>
      <c r="AC789" s="81"/>
      <c r="AD789" s="81"/>
      <c r="AE789" s="89">
        <v>240</v>
      </c>
      <c r="AF789" s="89">
        <v>10</v>
      </c>
      <c r="AG789" s="89">
        <v>88</v>
      </c>
      <c r="AH789" s="89">
        <v>90</v>
      </c>
      <c r="AI789" s="89">
        <v>0.01</v>
      </c>
      <c r="AJ789" s="89">
        <v>60</v>
      </c>
      <c r="AK789" s="89">
        <f t="shared" si="99"/>
        <v>-30.000174604770848</v>
      </c>
      <c r="AL789" s="89">
        <f t="shared" si="103"/>
        <v>329.99982539522915</v>
      </c>
      <c r="AM789" s="89">
        <f t="shared" si="100"/>
        <v>1.0003099890635416</v>
      </c>
      <c r="AN789" s="89">
        <f t="shared" si="104"/>
        <v>59.999825395229152</v>
      </c>
      <c r="AO789" s="89">
        <f t="shared" si="105"/>
        <v>88.999690010936462</v>
      </c>
      <c r="AP789" s="75">
        <f t="shared" si="101"/>
        <v>149.99982539522915</v>
      </c>
      <c r="AQ789" s="75">
        <f t="shared" si="106"/>
        <v>88.999690010936462</v>
      </c>
    </row>
    <row r="790" spans="1:43" hidden="1">
      <c r="A790" s="74"/>
      <c r="B790" s="81"/>
      <c r="C790" s="73"/>
      <c r="D790" s="81"/>
      <c r="E790" s="89">
        <v>126</v>
      </c>
      <c r="F790" s="89">
        <v>4</v>
      </c>
      <c r="G790" s="91" t="str">
        <f t="shared" si="102"/>
        <v>126-4</v>
      </c>
      <c r="H790" s="88">
        <v>0</v>
      </c>
      <c r="I790" s="88">
        <v>76</v>
      </c>
      <c r="J790" s="92" t="str">
        <f>IF(((VLOOKUP($G790,Depth_Lookup!$A$3:$J$561,9,FALSE))-(I790/100))&gt;=0,"Good","Too Long")</f>
        <v>Good</v>
      </c>
      <c r="K790" s="93">
        <f>(VLOOKUP($G790,Depth_Lookup!$A$3:$J$561,10,FALSE))+(H790/100)</f>
        <v>292.98500000000001</v>
      </c>
      <c r="L790" s="93">
        <f>(VLOOKUP($G790,Depth_Lookup!$A$3:$J$561,10,FALSE))+(I790/100)</f>
        <v>293.745</v>
      </c>
      <c r="M790" s="82" t="s">
        <v>242</v>
      </c>
      <c r="N790" s="79"/>
      <c r="O790" s="89" t="s">
        <v>152</v>
      </c>
      <c r="P790" s="89" t="s">
        <v>203</v>
      </c>
      <c r="Q790" s="31">
        <f>VLOOKUP(P790,'75'!$AT$3:$AU$5,2,FALSE)</f>
        <v>2</v>
      </c>
      <c r="R790" s="89">
        <v>10</v>
      </c>
      <c r="S790" s="89" t="s">
        <v>159</v>
      </c>
      <c r="T790" s="31">
        <f>VLOOKUP(S790,'75'!$AI$12:$AJ$17,2,FALSE)</f>
        <v>2</v>
      </c>
      <c r="X790" s="81"/>
      <c r="Y790" s="89" t="s">
        <v>1383</v>
      </c>
      <c r="Z790" s="81"/>
      <c r="AA790" s="81"/>
      <c r="AB790" s="89" t="s">
        <v>1422</v>
      </c>
      <c r="AC790" s="81"/>
      <c r="AD790" s="81"/>
      <c r="AE790" s="89">
        <v>240</v>
      </c>
      <c r="AF790" s="89">
        <v>10</v>
      </c>
      <c r="AG790" s="89">
        <v>80</v>
      </c>
      <c r="AH790" s="89">
        <v>90</v>
      </c>
      <c r="AI790" s="89">
        <v>0.01</v>
      </c>
      <c r="AJ790" s="89">
        <v>75</v>
      </c>
      <c r="AK790" s="89">
        <f t="shared" si="99"/>
        <v>-15.000456381378854</v>
      </c>
      <c r="AL790" s="89">
        <f t="shared" si="103"/>
        <v>344.99954361862115</v>
      </c>
      <c r="AM790" s="89">
        <f t="shared" si="100"/>
        <v>2.6130594710616446</v>
      </c>
      <c r="AN790" s="89">
        <f t="shared" si="104"/>
        <v>74.999543618621146</v>
      </c>
      <c r="AO790" s="89">
        <f t="shared" si="105"/>
        <v>87.386940528938354</v>
      </c>
      <c r="AP790" s="75">
        <f t="shared" si="101"/>
        <v>164.99954361862115</v>
      </c>
      <c r="AQ790" s="75">
        <f t="shared" si="106"/>
        <v>87.386940528938354</v>
      </c>
    </row>
    <row r="791" spans="1:43" hidden="1">
      <c r="A791" s="74"/>
      <c r="B791" s="81"/>
      <c r="C791" s="73"/>
      <c r="D791" s="81"/>
      <c r="E791" s="89">
        <v>126</v>
      </c>
      <c r="F791" s="89">
        <v>5</v>
      </c>
      <c r="G791" s="91" t="str">
        <f t="shared" si="102"/>
        <v>126-5</v>
      </c>
      <c r="H791" s="88">
        <v>0</v>
      </c>
      <c r="I791" s="88">
        <v>43</v>
      </c>
      <c r="J791" s="92" t="str">
        <f>IF(((VLOOKUP($G791,Depth_Lookup!$A$3:$J$561,9,FALSE))-(I791/100))&gt;=0,"Good","Too Long")</f>
        <v>Good</v>
      </c>
      <c r="K791" s="93">
        <f>(VLOOKUP($G791,Depth_Lookup!$A$3:$J$561,10,FALSE))+(H791/100)</f>
        <v>293.77999999999997</v>
      </c>
      <c r="L791" s="93">
        <f>(VLOOKUP($G791,Depth_Lookup!$A$3:$J$561,10,FALSE))+(I791/100)</f>
        <v>294.20999999999998</v>
      </c>
      <c r="M791" s="90" t="s">
        <v>242</v>
      </c>
      <c r="N791" s="79"/>
      <c r="O791" s="89" t="s">
        <v>152</v>
      </c>
      <c r="P791" s="89" t="s">
        <v>203</v>
      </c>
      <c r="Q791" s="31">
        <f>VLOOKUP(P791,'75'!$AT$3:$AU$5,2,FALSE)</f>
        <v>2</v>
      </c>
      <c r="R791" s="89">
        <v>10</v>
      </c>
      <c r="S791" s="89" t="s">
        <v>159</v>
      </c>
      <c r="T791" s="31">
        <f>VLOOKUP(S791,'75'!$AI$12:$AJ$17,2,FALSE)</f>
        <v>2</v>
      </c>
      <c r="X791" s="81"/>
      <c r="Y791" s="81"/>
      <c r="Z791" s="81"/>
      <c r="AA791" s="81"/>
      <c r="AB791" s="89" t="s">
        <v>1422</v>
      </c>
      <c r="AC791" s="81"/>
      <c r="AD791" s="81"/>
      <c r="AE791" s="81"/>
      <c r="AF791" s="81"/>
      <c r="AG791" s="81"/>
      <c r="AH791" s="81"/>
      <c r="AI791" s="81"/>
      <c r="AJ791" s="81"/>
      <c r="AK791" s="89" t="e">
        <f t="shared" si="99"/>
        <v>#DIV/0!</v>
      </c>
      <c r="AL791" s="89" t="e">
        <f t="shared" si="103"/>
        <v>#DIV/0!</v>
      </c>
      <c r="AM791" s="89" t="e">
        <f t="shared" si="100"/>
        <v>#DIV/0!</v>
      </c>
      <c r="AN791" s="89" t="e">
        <f t="shared" si="104"/>
        <v>#DIV/0!</v>
      </c>
      <c r="AO791" s="89" t="e">
        <f t="shared" si="105"/>
        <v>#DIV/0!</v>
      </c>
      <c r="AP791" s="75" t="e">
        <f t="shared" si="101"/>
        <v>#DIV/0!</v>
      </c>
      <c r="AQ791" s="75" t="e">
        <f t="shared" si="106"/>
        <v>#DIV/0!</v>
      </c>
    </row>
    <row r="792" spans="1:43" hidden="1">
      <c r="A792" s="74"/>
      <c r="B792" s="81"/>
      <c r="C792" s="73"/>
      <c r="D792" s="81"/>
      <c r="E792" s="89">
        <v>127</v>
      </c>
      <c r="F792" s="89">
        <v>1</v>
      </c>
      <c r="G792" s="91" t="str">
        <f t="shared" si="102"/>
        <v>127-1</v>
      </c>
      <c r="H792" s="88">
        <v>0</v>
      </c>
      <c r="I792" s="88">
        <v>83</v>
      </c>
      <c r="J792" s="92" t="str">
        <f>IF(((VLOOKUP($G792,Depth_Lookup!$A$3:$J$561,9,FALSE))-(I792/100))&gt;=0,"Good","Too Long")</f>
        <v>Good</v>
      </c>
      <c r="K792" s="93">
        <f>(VLOOKUP($G792,Depth_Lookup!$A$3:$J$561,10,FALSE))+(H792/100)</f>
        <v>293.60000000000002</v>
      </c>
      <c r="L792" s="93">
        <f>(VLOOKUP($G792,Depth_Lookup!$A$3:$J$561,10,FALSE))+(I792/100)</f>
        <v>294.43</v>
      </c>
      <c r="M792" s="90" t="s">
        <v>242</v>
      </c>
      <c r="N792" s="79"/>
      <c r="O792" s="89" t="s">
        <v>152</v>
      </c>
      <c r="P792" s="89" t="s">
        <v>203</v>
      </c>
      <c r="Q792" s="31">
        <f>VLOOKUP(P792,'75'!$AT$3:$AU$5,2,FALSE)</f>
        <v>2</v>
      </c>
      <c r="R792" s="89">
        <v>10</v>
      </c>
      <c r="S792" s="89" t="s">
        <v>159</v>
      </c>
      <c r="T792" s="31">
        <f>VLOOKUP(S792,'75'!$AI$12:$AJ$17,2,FALSE)</f>
        <v>2</v>
      </c>
      <c r="X792" s="81"/>
      <c r="Y792" s="89" t="s">
        <v>1383</v>
      </c>
      <c r="Z792" s="81"/>
      <c r="AA792" s="81"/>
      <c r="AB792" s="89" t="s">
        <v>1422</v>
      </c>
      <c r="AC792" s="81"/>
      <c r="AD792" s="81"/>
      <c r="AE792" s="89">
        <v>345</v>
      </c>
      <c r="AF792" s="89">
        <v>10</v>
      </c>
      <c r="AG792" s="89">
        <v>72</v>
      </c>
      <c r="AH792" s="89">
        <v>270</v>
      </c>
      <c r="AI792" s="89">
        <v>0.01</v>
      </c>
      <c r="AJ792" s="89">
        <v>350</v>
      </c>
      <c r="AK792" s="89">
        <f t="shared" si="99"/>
        <v>80.003199865899205</v>
      </c>
      <c r="AL792" s="89">
        <f t="shared" si="103"/>
        <v>80.003199865899205</v>
      </c>
      <c r="AM792" s="89">
        <f t="shared" si="100"/>
        <v>17.743974473886528</v>
      </c>
      <c r="AN792" s="89">
        <f t="shared" si="104"/>
        <v>170.00319986589921</v>
      </c>
      <c r="AO792" s="89">
        <f t="shared" si="105"/>
        <v>72.256025526113476</v>
      </c>
      <c r="AP792" s="75">
        <f t="shared" si="101"/>
        <v>260.00319986589921</v>
      </c>
      <c r="AQ792" s="75">
        <f t="shared" si="106"/>
        <v>72.256025526113476</v>
      </c>
    </row>
    <row r="793" spans="1:43" hidden="1">
      <c r="A793" s="74"/>
      <c r="B793" s="81"/>
      <c r="C793" s="73"/>
      <c r="D793" s="81"/>
      <c r="E793" s="89">
        <v>127</v>
      </c>
      <c r="F793" s="89">
        <v>2</v>
      </c>
      <c r="G793" s="91" t="str">
        <f t="shared" si="102"/>
        <v>127-2</v>
      </c>
      <c r="H793" s="88">
        <v>0</v>
      </c>
      <c r="I793" s="88">
        <v>30</v>
      </c>
      <c r="J793" s="92" t="str">
        <f>IF(((VLOOKUP($G793,Depth_Lookup!$A$3:$J$561,9,FALSE))-(I793/100))&gt;=0,"Good","Too Long")</f>
        <v>Good</v>
      </c>
      <c r="K793" s="93">
        <f>(VLOOKUP($G793,Depth_Lookup!$A$3:$J$561,10,FALSE))+(H793/100)</f>
        <v>294.43</v>
      </c>
      <c r="L793" s="93">
        <f>(VLOOKUP($G793,Depth_Lookup!$A$3:$J$561,10,FALSE))+(I793/100)</f>
        <v>294.73</v>
      </c>
      <c r="M793" s="90" t="s">
        <v>242</v>
      </c>
      <c r="N793" s="79"/>
      <c r="O793" s="89" t="s">
        <v>152</v>
      </c>
      <c r="P793" s="89" t="s">
        <v>203</v>
      </c>
      <c r="Q793" s="31">
        <f>VLOOKUP(P793,'75'!$AT$3:$AU$5,2,FALSE)</f>
        <v>2</v>
      </c>
      <c r="R793" s="89">
        <v>10</v>
      </c>
      <c r="S793" s="89" t="s">
        <v>159</v>
      </c>
      <c r="T793" s="31">
        <f>VLOOKUP(S793,'75'!$AI$12:$AJ$17,2,FALSE)</f>
        <v>2</v>
      </c>
      <c r="X793" s="81"/>
      <c r="Y793" s="81"/>
      <c r="Z793" s="81"/>
      <c r="AA793" s="81"/>
      <c r="AB793" s="89" t="s">
        <v>1425</v>
      </c>
      <c r="AC793" s="81"/>
      <c r="AD793" s="81"/>
      <c r="AE793" s="81"/>
      <c r="AF793" s="81"/>
      <c r="AG793" s="89">
        <v>80</v>
      </c>
      <c r="AH793" s="89">
        <v>90</v>
      </c>
      <c r="AI793" s="89">
        <v>53</v>
      </c>
      <c r="AJ793" s="89">
        <v>180</v>
      </c>
      <c r="AK793" s="89">
        <f t="shared" si="99"/>
        <v>-76.830094533096045</v>
      </c>
      <c r="AL793" s="89">
        <f t="shared" si="103"/>
        <v>283.16990546690397</v>
      </c>
      <c r="AM793" s="89">
        <f t="shared" si="100"/>
        <v>9.7420930695871117</v>
      </c>
      <c r="AN793" s="89">
        <f t="shared" si="104"/>
        <v>13.169905466903955</v>
      </c>
      <c r="AO793" s="89">
        <f t="shared" si="105"/>
        <v>80.257906930412886</v>
      </c>
      <c r="AP793" s="75">
        <f t="shared" si="101"/>
        <v>103.16990546690397</v>
      </c>
      <c r="AQ793" s="75">
        <f t="shared" si="106"/>
        <v>80.257906930412886</v>
      </c>
    </row>
    <row r="794" spans="1:43" hidden="1">
      <c r="A794" s="74"/>
      <c r="B794" s="81"/>
      <c r="C794" s="73"/>
      <c r="D794" s="81"/>
      <c r="E794" s="89">
        <v>127</v>
      </c>
      <c r="F794" s="89">
        <v>2</v>
      </c>
      <c r="G794" s="91" t="str">
        <f t="shared" si="102"/>
        <v>127-2</v>
      </c>
      <c r="H794" s="88">
        <v>30</v>
      </c>
      <c r="I794" s="88">
        <v>35</v>
      </c>
      <c r="J794" s="92" t="str">
        <f>IF(((VLOOKUP($G794,Depth_Lookup!$A$3:$J$561,9,FALSE))-(I794/100))&gt;=0,"Good","Too Long")</f>
        <v>Good</v>
      </c>
      <c r="K794" s="93">
        <f>(VLOOKUP($G794,Depth_Lookup!$A$3:$J$561,10,FALSE))+(H794/100)</f>
        <v>294.73</v>
      </c>
      <c r="L794" s="93">
        <f>(VLOOKUP($G794,Depth_Lookup!$A$3:$J$561,10,FALSE))+(I794/100)</f>
        <v>294.78000000000003</v>
      </c>
      <c r="M794" s="82" t="s">
        <v>246</v>
      </c>
      <c r="N794" s="79"/>
      <c r="O794" s="81"/>
      <c r="P794" s="81"/>
      <c r="Q794" s="31" t="e">
        <f>VLOOKUP(P794,'75'!$AT$3:$AU$5,2,FALSE)</f>
        <v>#N/A</v>
      </c>
      <c r="R794" s="89">
        <v>0.1</v>
      </c>
      <c r="S794" s="89" t="s">
        <v>158</v>
      </c>
      <c r="T794" s="31">
        <f>VLOOKUP(S794,'75'!$AI$12:$AJ$17,2,FALSE)</f>
        <v>1</v>
      </c>
      <c r="X794" s="81"/>
      <c r="Y794" s="81"/>
      <c r="Z794" s="81"/>
      <c r="AA794" s="81"/>
      <c r="AB794" s="89" t="s">
        <v>1243</v>
      </c>
      <c r="AC794" s="81"/>
      <c r="AD794" s="81"/>
      <c r="AE794" s="81"/>
      <c r="AF794" s="81"/>
      <c r="AG794" s="89">
        <v>40</v>
      </c>
      <c r="AH794" s="89">
        <v>90</v>
      </c>
      <c r="AI794" s="89">
        <v>2</v>
      </c>
      <c r="AJ794" s="89">
        <v>0</v>
      </c>
      <c r="AK794" s="89">
        <f t="shared" si="99"/>
        <v>-92.383100549050866</v>
      </c>
      <c r="AL794" s="89">
        <f t="shared" si="103"/>
        <v>267.61689945094912</v>
      </c>
      <c r="AM794" s="89">
        <f t="shared" si="100"/>
        <v>49.975587548045716</v>
      </c>
      <c r="AN794" s="89">
        <f t="shared" si="104"/>
        <v>357.61689945094912</v>
      </c>
      <c r="AO794" s="89">
        <f t="shared" si="105"/>
        <v>40.024412451954284</v>
      </c>
      <c r="AP794" s="75">
        <f t="shared" si="101"/>
        <v>87.61689945094912</v>
      </c>
      <c r="AQ794" s="75">
        <f t="shared" si="106"/>
        <v>40.024412451954284</v>
      </c>
    </row>
    <row r="795" spans="1:43" hidden="1">
      <c r="A795" s="74"/>
      <c r="B795" s="81"/>
      <c r="C795" s="73"/>
      <c r="D795" s="81"/>
      <c r="E795" s="89">
        <v>127</v>
      </c>
      <c r="F795" s="89">
        <v>3</v>
      </c>
      <c r="G795" s="91" t="str">
        <f t="shared" si="102"/>
        <v>127-3</v>
      </c>
      <c r="H795" s="88">
        <v>19</v>
      </c>
      <c r="I795" s="88">
        <v>64</v>
      </c>
      <c r="J795" s="92" t="str">
        <f>IF(((VLOOKUP($G795,Depth_Lookup!$A$3:$J$561,9,FALSE))-(I795/100))&gt;=0,"Good","Too Long")</f>
        <v>Good</v>
      </c>
      <c r="K795" s="93">
        <f>(VLOOKUP($G795,Depth_Lookup!$A$3:$J$561,10,FALSE))+(H795/100)</f>
        <v>295.33</v>
      </c>
      <c r="L795" s="93">
        <f>(VLOOKUP($G795,Depth_Lookup!$A$3:$J$561,10,FALSE))+(I795/100)</f>
        <v>295.77999999999997</v>
      </c>
      <c r="M795" s="82" t="s">
        <v>242</v>
      </c>
      <c r="N795" s="79"/>
      <c r="O795" s="89" t="s">
        <v>153</v>
      </c>
      <c r="P795" s="89" t="s">
        <v>203</v>
      </c>
      <c r="Q795" s="31">
        <f>VLOOKUP(P795,'75'!$AT$3:$AU$5,2,FALSE)</f>
        <v>2</v>
      </c>
      <c r="R795" s="89">
        <v>2</v>
      </c>
      <c r="S795" s="89" t="s">
        <v>159</v>
      </c>
      <c r="T795" s="31">
        <f>VLOOKUP(S795,'75'!$AI$12:$AJ$17,2,FALSE)</f>
        <v>2</v>
      </c>
      <c r="X795" s="81"/>
      <c r="Y795" s="81" t="s">
        <v>1209</v>
      </c>
      <c r="Z795" s="81"/>
      <c r="AA795" s="81"/>
      <c r="AB795" s="89" t="s">
        <v>1426</v>
      </c>
      <c r="AC795" s="81"/>
      <c r="AD795" s="81"/>
      <c r="AE795" s="81">
        <v>180</v>
      </c>
      <c r="AF795" s="81">
        <v>45</v>
      </c>
      <c r="AG795" s="89">
        <v>70</v>
      </c>
      <c r="AH795" s="89">
        <v>270</v>
      </c>
      <c r="AI795" s="89">
        <v>0.01</v>
      </c>
      <c r="AJ795" s="89">
        <v>355</v>
      </c>
      <c r="AK795" s="89">
        <f t="shared" si="99"/>
        <v>85.00362587228318</v>
      </c>
      <c r="AL795" s="89">
        <f t="shared" si="103"/>
        <v>85.00362587228318</v>
      </c>
      <c r="AM795" s="89">
        <f t="shared" si="100"/>
        <v>19.929997683514685</v>
      </c>
      <c r="AN795" s="89">
        <f t="shared" si="104"/>
        <v>175.00362587228318</v>
      </c>
      <c r="AO795" s="89">
        <f t="shared" si="105"/>
        <v>70.070002316485315</v>
      </c>
      <c r="AP795" s="75">
        <f t="shared" si="101"/>
        <v>265.00362587228318</v>
      </c>
      <c r="AQ795" s="75">
        <f t="shared" si="106"/>
        <v>70.070002316485315</v>
      </c>
    </row>
    <row r="796" spans="1:43">
      <c r="A796" s="74"/>
      <c r="B796" s="81"/>
      <c r="C796" s="73"/>
      <c r="D796" s="81"/>
      <c r="E796" s="89">
        <v>127</v>
      </c>
      <c r="F796" s="89">
        <v>3</v>
      </c>
      <c r="G796" s="91" t="str">
        <f t="shared" si="102"/>
        <v>127-3</v>
      </c>
      <c r="H796" s="88">
        <v>45</v>
      </c>
      <c r="I796" s="88">
        <v>55</v>
      </c>
      <c r="J796" s="92" t="str">
        <f>IF(((VLOOKUP($G796,Depth_Lookup!$A$3:$J$561,9,FALSE))-(I796/100))&gt;=0,"Good","Too Long")</f>
        <v>Good</v>
      </c>
      <c r="K796" s="93">
        <f>(VLOOKUP($G796,Depth_Lookup!$A$3:$J$561,10,FALSE))+(H796/100)</f>
        <v>295.58999999999997</v>
      </c>
      <c r="L796" s="93">
        <f>(VLOOKUP($G796,Depth_Lookup!$A$3:$J$561,10,FALSE))+(I796/100)</f>
        <v>295.69</v>
      </c>
      <c r="M796" s="82" t="s">
        <v>241</v>
      </c>
      <c r="N796" s="79"/>
      <c r="O796" s="81"/>
      <c r="P796" s="81"/>
      <c r="Q796" s="31" t="e">
        <f>VLOOKUP(P796,'75'!$AT$3:$AU$5,2,FALSE)</f>
        <v>#N/A</v>
      </c>
      <c r="R796" s="81"/>
      <c r="S796" s="81"/>
      <c r="T796" s="31" t="e">
        <f>VLOOKUP(S796,'75'!$AI$12:$AJ$17,2,FALSE)</f>
        <v>#N/A</v>
      </c>
      <c r="X796" s="81"/>
      <c r="Y796" s="81"/>
      <c r="Z796" s="81"/>
      <c r="AA796" s="81"/>
      <c r="AB796" s="89" t="s">
        <v>1412</v>
      </c>
      <c r="AC796" s="81"/>
      <c r="AD796" s="81"/>
      <c r="AE796" s="81"/>
      <c r="AF796" s="81"/>
      <c r="AG796" s="89">
        <v>89</v>
      </c>
      <c r="AH796" s="89">
        <v>90</v>
      </c>
      <c r="AI796" s="89">
        <v>75</v>
      </c>
      <c r="AJ796" s="89">
        <v>180</v>
      </c>
      <c r="AK796" s="89">
        <f t="shared" si="99"/>
        <v>-86.272836484622559</v>
      </c>
      <c r="AL796" s="89">
        <f t="shared" si="103"/>
        <v>273.72716351537747</v>
      </c>
      <c r="AM796" s="89">
        <f t="shared" si="100"/>
        <v>0.99788533996513296</v>
      </c>
      <c r="AN796" s="89">
        <f t="shared" si="104"/>
        <v>3.7271635153774412</v>
      </c>
      <c r="AO796" s="89">
        <f t="shared" si="105"/>
        <v>89.002114660034863</v>
      </c>
      <c r="AP796" s="75">
        <f t="shared" si="101"/>
        <v>93.72716351537747</v>
      </c>
      <c r="AQ796" s="75">
        <f t="shared" si="106"/>
        <v>89.002114660034863</v>
      </c>
    </row>
    <row r="797" spans="1:43" hidden="1">
      <c r="A797" s="74"/>
      <c r="B797" s="81"/>
      <c r="C797" s="73"/>
      <c r="D797" s="81"/>
      <c r="E797" s="89">
        <v>127</v>
      </c>
      <c r="F797" s="89">
        <v>4</v>
      </c>
      <c r="G797" s="91" t="str">
        <f t="shared" si="102"/>
        <v>127-4</v>
      </c>
      <c r="H797" s="88">
        <v>21</v>
      </c>
      <c r="I797" s="88">
        <v>56</v>
      </c>
      <c r="J797" s="92" t="str">
        <f>IF(((VLOOKUP($G797,Depth_Lookup!$A$3:$J$561,9,FALSE))-(I797/100))&gt;=0,"Good","Too Long")</f>
        <v>Good</v>
      </c>
      <c r="K797" s="93">
        <f>(VLOOKUP($G797,Depth_Lookup!$A$3:$J$561,10,FALSE))+(H797/100)</f>
        <v>295.995</v>
      </c>
      <c r="L797" s="93">
        <f>(VLOOKUP($G797,Depth_Lookup!$A$3:$J$561,10,FALSE))+(I797/100)</f>
        <v>296.34500000000003</v>
      </c>
      <c r="M797" s="82" t="s">
        <v>242</v>
      </c>
      <c r="N797" s="79"/>
      <c r="O797" s="89" t="s">
        <v>153</v>
      </c>
      <c r="P797" s="89" t="s">
        <v>203</v>
      </c>
      <c r="Q797" s="31">
        <f>VLOOKUP(P797,'75'!$AT$3:$AU$5,2,FALSE)</f>
        <v>2</v>
      </c>
      <c r="R797" s="89">
        <v>0.5</v>
      </c>
      <c r="S797" s="89" t="s">
        <v>158</v>
      </c>
      <c r="T797" s="31">
        <f>VLOOKUP(S797,'75'!$AI$12:$AJ$17,2,FALSE)</f>
        <v>1</v>
      </c>
      <c r="X797" s="81"/>
      <c r="Y797" s="81"/>
      <c r="Z797" s="81"/>
      <c r="AA797" s="81"/>
      <c r="AB797" s="89" t="s">
        <v>1427</v>
      </c>
      <c r="AC797" s="81"/>
      <c r="AD797" s="81"/>
      <c r="AE797" s="81"/>
      <c r="AF797" s="81"/>
      <c r="AG797" s="89">
        <v>20</v>
      </c>
      <c r="AH797" s="89">
        <v>90</v>
      </c>
      <c r="AI797" s="89">
        <v>68</v>
      </c>
      <c r="AJ797" s="89">
        <v>180</v>
      </c>
      <c r="AK797" s="89">
        <f t="shared" si="99"/>
        <v>-8.3655886901756276</v>
      </c>
      <c r="AL797" s="89">
        <f t="shared" si="103"/>
        <v>351.63441130982437</v>
      </c>
      <c r="AM797" s="89">
        <f t="shared" si="100"/>
        <v>21.787940877337377</v>
      </c>
      <c r="AN797" s="89">
        <f t="shared" si="104"/>
        <v>81.634411309824372</v>
      </c>
      <c r="AO797" s="89">
        <f t="shared" si="105"/>
        <v>68.212059122662623</v>
      </c>
      <c r="AP797" s="75">
        <f t="shared" si="101"/>
        <v>171.63441130982437</v>
      </c>
      <c r="AQ797" s="75">
        <f t="shared" si="106"/>
        <v>68.212059122662623</v>
      </c>
    </row>
    <row r="798" spans="1:43">
      <c r="A798" s="74"/>
      <c r="B798" s="81"/>
      <c r="C798" s="73"/>
      <c r="D798" s="81"/>
      <c r="E798" s="89">
        <v>127</v>
      </c>
      <c r="F798" s="89">
        <v>4</v>
      </c>
      <c r="G798" s="91" t="str">
        <f t="shared" si="102"/>
        <v>127-4</v>
      </c>
      <c r="H798" s="88">
        <v>44</v>
      </c>
      <c r="I798" s="88">
        <v>46</v>
      </c>
      <c r="J798" s="92" t="str">
        <f>IF(((VLOOKUP($G798,Depth_Lookup!$A$3:$J$561,9,FALSE))-(I798/100))&gt;=0,"Good","Too Long")</f>
        <v>Good</v>
      </c>
      <c r="K798" s="93">
        <f>(VLOOKUP($G798,Depth_Lookup!$A$3:$J$561,10,FALSE))+(H798/100)</f>
        <v>296.22500000000002</v>
      </c>
      <c r="L798" s="93">
        <f>(VLOOKUP($G798,Depth_Lookup!$A$3:$J$561,10,FALSE))+(I798/100)</f>
        <v>296.245</v>
      </c>
      <c r="M798" s="82" t="s">
        <v>242</v>
      </c>
      <c r="N798" s="79"/>
      <c r="O798" s="81"/>
      <c r="P798" s="81"/>
      <c r="Q798" s="31" t="e">
        <f>VLOOKUP(P798,'75'!$AT$3:$AU$5,2,FALSE)</f>
        <v>#N/A</v>
      </c>
      <c r="R798" s="81"/>
      <c r="S798" s="81"/>
      <c r="T798" s="31" t="e">
        <f>VLOOKUP(S798,'75'!$AI$12:$AJ$17,2,FALSE)</f>
        <v>#N/A</v>
      </c>
      <c r="X798" s="81"/>
      <c r="Y798" s="81"/>
      <c r="Z798" s="81"/>
      <c r="AA798" s="81"/>
      <c r="AB798" s="89" t="s">
        <v>1428</v>
      </c>
      <c r="AC798" s="81"/>
      <c r="AD798" s="81"/>
      <c r="AE798" s="81"/>
      <c r="AF798" s="81"/>
      <c r="AG798" s="89">
        <v>25</v>
      </c>
      <c r="AH798" s="89">
        <v>270</v>
      </c>
      <c r="AI798" s="89">
        <v>74</v>
      </c>
      <c r="AJ798" s="89">
        <v>0</v>
      </c>
      <c r="AK798" s="89">
        <f t="shared" si="99"/>
        <v>172.38406490015348</v>
      </c>
      <c r="AL798" s="89">
        <f t="shared" si="103"/>
        <v>172.38406490015348</v>
      </c>
      <c r="AM798" s="89">
        <f t="shared" si="100"/>
        <v>15.865993956664658</v>
      </c>
      <c r="AN798" s="89">
        <f t="shared" si="104"/>
        <v>262.38406490015348</v>
      </c>
      <c r="AO798" s="89">
        <f t="shared" si="105"/>
        <v>74.134006043335347</v>
      </c>
      <c r="AP798" s="75">
        <f t="shared" si="101"/>
        <v>352.38406490015348</v>
      </c>
      <c r="AQ798" s="75">
        <f t="shared" si="106"/>
        <v>74.134006043335347</v>
      </c>
    </row>
    <row r="799" spans="1:43">
      <c r="A799" s="74"/>
      <c r="B799" s="81"/>
      <c r="C799" s="73"/>
      <c r="D799" s="81"/>
      <c r="E799" s="89">
        <v>127</v>
      </c>
      <c r="F799" s="89">
        <v>4</v>
      </c>
      <c r="G799" s="91" t="str">
        <f t="shared" si="102"/>
        <v>127-4</v>
      </c>
      <c r="H799" s="88">
        <v>53</v>
      </c>
      <c r="I799" s="88">
        <v>56</v>
      </c>
      <c r="J799" s="92" t="str">
        <f>IF(((VLOOKUP($G799,Depth_Lookup!$A$3:$J$561,9,FALSE))-(I799/100))&gt;=0,"Good","Too Long")</f>
        <v>Good</v>
      </c>
      <c r="K799" s="93">
        <f>(VLOOKUP($G799,Depth_Lookup!$A$3:$J$561,10,FALSE))+(H799/100)</f>
        <v>296.315</v>
      </c>
      <c r="L799" s="93">
        <f>(VLOOKUP($G799,Depth_Lookup!$A$3:$J$561,10,FALSE))+(I799/100)</f>
        <v>296.34500000000003</v>
      </c>
      <c r="M799" s="82" t="s">
        <v>242</v>
      </c>
      <c r="N799" s="79"/>
      <c r="O799" s="81"/>
      <c r="P799" s="81"/>
      <c r="Q799" s="31" t="e">
        <f>VLOOKUP(P799,'75'!$AT$3:$AU$5,2,FALSE)</f>
        <v>#N/A</v>
      </c>
      <c r="R799" s="81"/>
      <c r="S799" s="81"/>
      <c r="T799" s="31" t="e">
        <f>VLOOKUP(S799,'75'!$AI$12:$AJ$17,2,FALSE)</f>
        <v>#N/A</v>
      </c>
      <c r="X799" s="81"/>
      <c r="Y799" s="81"/>
      <c r="Z799" s="81"/>
      <c r="AA799" s="81"/>
      <c r="AB799" s="89" t="s">
        <v>1429</v>
      </c>
      <c r="AC799" s="81"/>
      <c r="AD799" s="81"/>
      <c r="AE799" s="81"/>
      <c r="AF799" s="81"/>
      <c r="AG799" s="89">
        <v>20</v>
      </c>
      <c r="AH799" s="89">
        <v>90</v>
      </c>
      <c r="AI799" s="89">
        <v>2</v>
      </c>
      <c r="AJ799" s="89">
        <v>0</v>
      </c>
      <c r="AK799" s="89">
        <f t="shared" si="99"/>
        <v>-95.480412620122024</v>
      </c>
      <c r="AL799" s="89">
        <f t="shared" si="103"/>
        <v>264.51958737987798</v>
      </c>
      <c r="AM799" s="89">
        <f t="shared" si="100"/>
        <v>69.915484482935909</v>
      </c>
      <c r="AN799" s="89">
        <f t="shared" si="104"/>
        <v>354.51958737987798</v>
      </c>
      <c r="AO799" s="89">
        <f t="shared" si="105"/>
        <v>20.084515517064091</v>
      </c>
      <c r="AP799" s="75">
        <f t="shared" si="101"/>
        <v>84.519587379877976</v>
      </c>
      <c r="AQ799" s="75">
        <f t="shared" si="106"/>
        <v>20.084515517064091</v>
      </c>
    </row>
    <row r="800" spans="1:43">
      <c r="A800" s="74"/>
      <c r="B800" s="81"/>
      <c r="C800" s="73"/>
      <c r="D800" s="81"/>
      <c r="E800" s="89">
        <v>127</v>
      </c>
      <c r="F800" s="89">
        <v>4</v>
      </c>
      <c r="G800" s="91" t="str">
        <f t="shared" si="102"/>
        <v>127-4</v>
      </c>
      <c r="H800" s="88">
        <v>74</v>
      </c>
      <c r="I800" s="88">
        <v>79</v>
      </c>
      <c r="J800" s="92" t="str">
        <f>IF(((VLOOKUP($G800,Depth_Lookup!$A$3:$J$561,9,FALSE))-(I800/100))&gt;=0,"Good","Too Long")</f>
        <v>Good</v>
      </c>
      <c r="K800" s="93">
        <f>(VLOOKUP($G800,Depth_Lookup!$A$3:$J$561,10,FALSE))+(H800/100)</f>
        <v>296.52500000000003</v>
      </c>
      <c r="L800" s="93">
        <f>(VLOOKUP($G800,Depth_Lookup!$A$3:$J$561,10,FALSE))+(I800/100)</f>
        <v>296.57500000000005</v>
      </c>
      <c r="M800" s="82" t="s">
        <v>246</v>
      </c>
      <c r="N800" s="79"/>
      <c r="O800" s="81"/>
      <c r="P800" s="81"/>
      <c r="Q800" s="31" t="e">
        <f>VLOOKUP(P800,'75'!$AT$3:$AU$5,2,FALSE)</f>
        <v>#N/A</v>
      </c>
      <c r="R800" s="81"/>
      <c r="S800" s="81"/>
      <c r="T800" s="31" t="e">
        <f>VLOOKUP(S800,'75'!$AI$12:$AJ$17,2,FALSE)</f>
        <v>#N/A</v>
      </c>
      <c r="X800" s="81"/>
      <c r="Y800" s="81"/>
      <c r="Z800" s="81"/>
      <c r="AA800" s="81"/>
      <c r="AB800" s="89" t="s">
        <v>1430</v>
      </c>
      <c r="AC800" s="81"/>
      <c r="AD800" s="81"/>
      <c r="AE800" s="81"/>
      <c r="AF800" s="81"/>
      <c r="AG800" s="89">
        <v>50</v>
      </c>
      <c r="AH800" s="89">
        <v>90</v>
      </c>
      <c r="AI800" s="89">
        <v>65</v>
      </c>
      <c r="AJ800" s="89">
        <v>0</v>
      </c>
      <c r="AK800" s="89">
        <f t="shared" si="99"/>
        <v>-150.93802906795497</v>
      </c>
      <c r="AL800" s="89">
        <f t="shared" si="103"/>
        <v>209.06197093204503</v>
      </c>
      <c r="AM800" s="89">
        <f t="shared" si="100"/>
        <v>22.175667195808462</v>
      </c>
      <c r="AN800" s="89">
        <f t="shared" si="104"/>
        <v>299.06197093204503</v>
      </c>
      <c r="AO800" s="89">
        <f t="shared" si="105"/>
        <v>67.824332804191542</v>
      </c>
      <c r="AP800" s="75">
        <f t="shared" si="101"/>
        <v>29.061970932045028</v>
      </c>
      <c r="AQ800" s="75">
        <f t="shared" si="106"/>
        <v>67.824332804191542</v>
      </c>
    </row>
    <row r="801" spans="1:43" hidden="1">
      <c r="A801" s="74"/>
      <c r="B801" s="81"/>
      <c r="C801" s="73"/>
      <c r="D801" s="81"/>
      <c r="E801" s="89">
        <v>128</v>
      </c>
      <c r="F801" s="89">
        <v>1</v>
      </c>
      <c r="G801" s="91" t="str">
        <f t="shared" si="102"/>
        <v>128-1</v>
      </c>
      <c r="H801" s="88">
        <v>13</v>
      </c>
      <c r="I801" s="88">
        <v>14</v>
      </c>
      <c r="J801" s="92" t="str">
        <f>IF(((VLOOKUP($G801,Depth_Lookup!$A$3:$J$561,9,FALSE))-(I801/100))&gt;=0,"Good","Too Long")</f>
        <v>Good</v>
      </c>
      <c r="K801" s="93">
        <f>(VLOOKUP($G801,Depth_Lookup!$A$3:$J$561,10,FALSE))+(H801/100)</f>
        <v>296.73</v>
      </c>
      <c r="L801" s="93">
        <f>(VLOOKUP($G801,Depth_Lookup!$A$3:$J$561,10,FALSE))+(I801/100)</f>
        <v>296.74</v>
      </c>
      <c r="M801" s="82" t="s">
        <v>246</v>
      </c>
      <c r="N801" s="79"/>
      <c r="O801" s="81"/>
      <c r="P801" s="81"/>
      <c r="Q801" s="31" t="e">
        <f>VLOOKUP(P801,'75'!$AT$3:$AU$5,2,FALSE)</f>
        <v>#N/A</v>
      </c>
      <c r="R801" s="89">
        <v>0.1</v>
      </c>
      <c r="S801" s="89" t="s">
        <v>158</v>
      </c>
      <c r="T801" s="31">
        <f>VLOOKUP(S801,'75'!$AI$12:$AJ$17,2,FALSE)</f>
        <v>1</v>
      </c>
      <c r="X801" s="81"/>
      <c r="Y801" s="81"/>
      <c r="Z801" s="81"/>
      <c r="AA801" s="81"/>
      <c r="AB801" s="89" t="s">
        <v>1431</v>
      </c>
      <c r="AC801" s="81"/>
      <c r="AD801" s="81"/>
      <c r="AE801" s="81"/>
      <c r="AF801" s="81"/>
      <c r="AG801" s="89">
        <v>5</v>
      </c>
      <c r="AH801" s="89">
        <v>90</v>
      </c>
      <c r="AI801" s="89">
        <v>1</v>
      </c>
      <c r="AJ801" s="89">
        <v>0</v>
      </c>
      <c r="AK801" s="89">
        <f t="shared" si="99"/>
        <v>-101.28306182052998</v>
      </c>
      <c r="AL801" s="89">
        <f t="shared" si="103"/>
        <v>258.71693817947005</v>
      </c>
      <c r="AM801" s="89">
        <f t="shared" si="100"/>
        <v>84.901972452320052</v>
      </c>
      <c r="AN801" s="89">
        <f t="shared" si="104"/>
        <v>348.71693817947005</v>
      </c>
      <c r="AO801" s="89">
        <f t="shared" si="105"/>
        <v>5.0980275476799477</v>
      </c>
      <c r="AP801" s="75">
        <f t="shared" si="101"/>
        <v>78.716938179470048</v>
      </c>
      <c r="AQ801" s="75">
        <f t="shared" si="106"/>
        <v>5.0980275476799477</v>
      </c>
    </row>
    <row r="802" spans="1:43" hidden="1">
      <c r="A802" s="74"/>
      <c r="B802" s="81"/>
      <c r="C802" s="73"/>
      <c r="D802" s="81"/>
      <c r="E802" s="89">
        <v>128</v>
      </c>
      <c r="F802" s="89">
        <v>1</v>
      </c>
      <c r="G802" s="91" t="str">
        <f t="shared" si="102"/>
        <v>128-1</v>
      </c>
      <c r="H802" s="88">
        <v>20</v>
      </c>
      <c r="I802" s="88">
        <v>21</v>
      </c>
      <c r="J802" s="92" t="str">
        <f>IF(((VLOOKUP($G802,Depth_Lookup!$A$3:$J$561,9,FALSE))-(I802/100))&gt;=0,"Good","Too Long")</f>
        <v>Good</v>
      </c>
      <c r="K802" s="93">
        <f>(VLOOKUP($G802,Depth_Lookup!$A$3:$J$561,10,FALSE))+(H802/100)</f>
        <v>296.8</v>
      </c>
      <c r="L802" s="93">
        <f>(VLOOKUP($G802,Depth_Lookup!$A$3:$J$561,10,FALSE))+(I802/100)</f>
        <v>296.81</v>
      </c>
      <c r="M802" s="90" t="s">
        <v>246</v>
      </c>
      <c r="N802" s="79"/>
      <c r="O802" s="81"/>
      <c r="P802" s="81"/>
      <c r="Q802" s="31" t="e">
        <f>VLOOKUP(P802,'75'!$AT$3:$AU$5,2,FALSE)</f>
        <v>#N/A</v>
      </c>
      <c r="R802" s="89">
        <v>0.1</v>
      </c>
      <c r="S802" s="89" t="s">
        <v>158</v>
      </c>
      <c r="T802" s="31">
        <f>VLOOKUP(S802,'75'!$AI$12:$AJ$17,2,FALSE)</f>
        <v>1</v>
      </c>
      <c r="X802" s="81"/>
      <c r="Y802" s="81"/>
      <c r="Z802" s="81"/>
      <c r="AA802" s="81"/>
      <c r="AB802" s="89" t="s">
        <v>1431</v>
      </c>
      <c r="AC802" s="81"/>
      <c r="AD802" s="81"/>
      <c r="AE802" s="81"/>
      <c r="AF802" s="81"/>
      <c r="AG802" s="89">
        <v>10</v>
      </c>
      <c r="AH802" s="89">
        <v>90</v>
      </c>
      <c r="AI802" s="89">
        <v>40</v>
      </c>
      <c r="AJ802" s="89">
        <v>180</v>
      </c>
      <c r="AK802" s="89">
        <f t="shared" si="99"/>
        <v>-11.867368925774286</v>
      </c>
      <c r="AL802" s="89">
        <f t="shared" si="103"/>
        <v>348.13263107422574</v>
      </c>
      <c r="AM802" s="89">
        <f t="shared" si="100"/>
        <v>49.389353687115751</v>
      </c>
      <c r="AN802" s="89">
        <f t="shared" si="104"/>
        <v>78.132631074225714</v>
      </c>
      <c r="AO802" s="89">
        <f t="shared" si="105"/>
        <v>40.610646312884249</v>
      </c>
      <c r="AP802" s="75">
        <f t="shared" si="101"/>
        <v>168.13263107422574</v>
      </c>
      <c r="AQ802" s="75">
        <f t="shared" si="106"/>
        <v>40.610646312884249</v>
      </c>
    </row>
    <row r="803" spans="1:43" hidden="1">
      <c r="A803" s="74"/>
      <c r="B803" s="81"/>
      <c r="C803" s="73"/>
      <c r="D803" s="81"/>
      <c r="E803" s="89">
        <v>128</v>
      </c>
      <c r="F803" s="89">
        <v>1</v>
      </c>
      <c r="G803" s="91" t="str">
        <f t="shared" si="102"/>
        <v>128-1</v>
      </c>
      <c r="H803" s="88">
        <v>32</v>
      </c>
      <c r="I803" s="88">
        <v>33</v>
      </c>
      <c r="J803" s="92" t="str">
        <f>IF(((VLOOKUP($G803,Depth_Lookup!$A$3:$J$561,9,FALSE))-(I803/100))&gt;=0,"Good","Too Long")</f>
        <v>Good</v>
      </c>
      <c r="K803" s="93">
        <f>(VLOOKUP($G803,Depth_Lookup!$A$3:$J$561,10,FALSE))+(H803/100)</f>
        <v>296.92</v>
      </c>
      <c r="L803" s="93">
        <f>(VLOOKUP($G803,Depth_Lookup!$A$3:$J$561,10,FALSE))+(I803/100)</f>
        <v>296.93</v>
      </c>
      <c r="M803" s="90" t="s">
        <v>246</v>
      </c>
      <c r="N803" s="79"/>
      <c r="O803" s="81"/>
      <c r="P803" s="81"/>
      <c r="Q803" s="31" t="e">
        <f>VLOOKUP(P803,'75'!$AT$3:$AU$5,2,FALSE)</f>
        <v>#N/A</v>
      </c>
      <c r="R803" s="89">
        <v>0.1</v>
      </c>
      <c r="S803" s="89" t="s">
        <v>158</v>
      </c>
      <c r="T803" s="31">
        <f>VLOOKUP(S803,'75'!$AI$12:$AJ$17,2,FALSE)</f>
        <v>1</v>
      </c>
      <c r="X803" s="81"/>
      <c r="Y803" s="81"/>
      <c r="Z803" s="81"/>
      <c r="AA803" s="81"/>
      <c r="AB803" s="89" t="s">
        <v>1431</v>
      </c>
      <c r="AC803" s="81"/>
      <c r="AD803" s="81"/>
      <c r="AE803" s="81"/>
      <c r="AF803" s="81"/>
      <c r="AG803" s="89">
        <v>15</v>
      </c>
      <c r="AH803" s="89">
        <v>270</v>
      </c>
      <c r="AI803" s="89">
        <v>48</v>
      </c>
      <c r="AJ803" s="89">
        <v>0</v>
      </c>
      <c r="AK803" s="89">
        <f t="shared" si="99"/>
        <v>166.43588806843644</v>
      </c>
      <c r="AL803" s="89">
        <f t="shared" si="103"/>
        <v>166.43588806843644</v>
      </c>
      <c r="AM803" s="89">
        <f t="shared" si="100"/>
        <v>41.19533646311298</v>
      </c>
      <c r="AN803" s="89">
        <f t="shared" si="104"/>
        <v>256.43588806843644</v>
      </c>
      <c r="AO803" s="89">
        <f t="shared" si="105"/>
        <v>48.80466353688702</v>
      </c>
      <c r="AP803" s="75">
        <f t="shared" si="101"/>
        <v>346.43588806843644</v>
      </c>
      <c r="AQ803" s="75">
        <f t="shared" si="106"/>
        <v>48.80466353688702</v>
      </c>
    </row>
    <row r="804" spans="1:43" ht="28" hidden="1">
      <c r="A804" s="74"/>
      <c r="B804" s="81"/>
      <c r="C804" s="73"/>
      <c r="D804" s="81"/>
      <c r="E804" s="89">
        <v>128</v>
      </c>
      <c r="F804" s="89">
        <v>2</v>
      </c>
      <c r="G804" s="91" t="str">
        <f t="shared" si="102"/>
        <v>128-2</v>
      </c>
      <c r="H804" s="88">
        <v>0</v>
      </c>
      <c r="I804" s="88">
        <v>36</v>
      </c>
      <c r="J804" s="92" t="str">
        <f>IF(((VLOOKUP($G804,Depth_Lookup!$A$3:$J$561,9,FALSE))-(I804/100))&gt;=0,"Good","Too Long")</f>
        <v>Good</v>
      </c>
      <c r="K804" s="93">
        <f>(VLOOKUP($G804,Depth_Lookup!$A$3:$J$561,10,FALSE))+(H804/100)</f>
        <v>297.19</v>
      </c>
      <c r="L804" s="93">
        <f>(VLOOKUP($G804,Depth_Lookup!$A$3:$J$561,10,FALSE))+(I804/100)</f>
        <v>297.55</v>
      </c>
      <c r="M804" s="82" t="s">
        <v>245</v>
      </c>
      <c r="N804" s="79"/>
      <c r="O804" s="89" t="s">
        <v>153</v>
      </c>
      <c r="P804" s="89" t="s">
        <v>203</v>
      </c>
      <c r="Q804" s="31">
        <f>VLOOKUP(P804,'75'!$AT$3:$AU$5,2,FALSE)</f>
        <v>2</v>
      </c>
      <c r="R804" s="89">
        <v>0.2</v>
      </c>
      <c r="S804" s="89" t="s">
        <v>158</v>
      </c>
      <c r="T804" s="31">
        <f>VLOOKUP(S804,'75'!$AI$12:$AJ$17,2,FALSE)</f>
        <v>1</v>
      </c>
      <c r="X804" s="81"/>
      <c r="Y804" s="81"/>
      <c r="Z804" s="81"/>
      <c r="AA804" s="81"/>
      <c r="AB804" s="89" t="s">
        <v>1432</v>
      </c>
      <c r="AC804" s="81"/>
      <c r="AD804" s="81"/>
      <c r="AE804" s="81"/>
      <c r="AF804" s="81"/>
      <c r="AG804" s="81"/>
      <c r="AH804" s="81"/>
      <c r="AI804" s="81"/>
      <c r="AJ804" s="81"/>
      <c r="AK804" s="89" t="e">
        <f t="shared" si="99"/>
        <v>#DIV/0!</v>
      </c>
      <c r="AL804" s="89" t="e">
        <f t="shared" si="103"/>
        <v>#DIV/0!</v>
      </c>
      <c r="AM804" s="89" t="e">
        <f t="shared" si="100"/>
        <v>#DIV/0!</v>
      </c>
      <c r="AN804" s="89" t="e">
        <f t="shared" si="104"/>
        <v>#DIV/0!</v>
      </c>
      <c r="AO804" s="89" t="e">
        <f t="shared" si="105"/>
        <v>#DIV/0!</v>
      </c>
      <c r="AP804" s="75" t="e">
        <f t="shared" si="101"/>
        <v>#DIV/0!</v>
      </c>
      <c r="AQ804" s="75" t="e">
        <f t="shared" si="106"/>
        <v>#DIV/0!</v>
      </c>
    </row>
    <row r="805" spans="1:43">
      <c r="A805" s="74"/>
      <c r="B805" s="81"/>
      <c r="C805" s="73"/>
      <c r="D805" s="81"/>
      <c r="E805" s="89">
        <v>128</v>
      </c>
      <c r="F805" s="89">
        <v>2</v>
      </c>
      <c r="G805" s="91" t="str">
        <f t="shared" si="102"/>
        <v>128-2</v>
      </c>
      <c r="H805" s="88">
        <v>36</v>
      </c>
      <c r="I805" s="88">
        <v>51</v>
      </c>
      <c r="J805" s="92" t="str">
        <f>IF(((VLOOKUP($G805,Depth_Lookup!$A$3:$J$561,9,FALSE))-(I805/100))&gt;=0,"Good","Too Long")</f>
        <v>Good</v>
      </c>
      <c r="K805" s="93">
        <f>(VLOOKUP($G805,Depth_Lookup!$A$3:$J$561,10,FALSE))+(H805/100)</f>
        <v>297.55</v>
      </c>
      <c r="L805" s="93">
        <f>(VLOOKUP($G805,Depth_Lookup!$A$3:$J$561,10,FALSE))+(I805/100)</f>
        <v>297.7</v>
      </c>
      <c r="M805" s="82" t="s">
        <v>242</v>
      </c>
      <c r="N805" s="79"/>
      <c r="O805" s="89" t="s">
        <v>153</v>
      </c>
      <c r="P805" s="89" t="s">
        <v>203</v>
      </c>
      <c r="Q805" s="31">
        <f>VLOOKUP(P805,'75'!$AT$3:$AU$5,2,FALSE)</f>
        <v>2</v>
      </c>
      <c r="R805" s="89">
        <v>15</v>
      </c>
      <c r="S805" s="89" t="s">
        <v>258</v>
      </c>
      <c r="T805" s="31">
        <f>VLOOKUP(S805,'75'!$AI$12:$AJ$17,2,FALSE)</f>
        <v>3</v>
      </c>
      <c r="X805" s="81"/>
      <c r="Y805" s="81"/>
      <c r="Z805" s="81"/>
      <c r="AA805" s="81"/>
      <c r="AB805" s="89" t="s">
        <v>1433</v>
      </c>
      <c r="AC805" s="81"/>
      <c r="AD805" s="81"/>
      <c r="AE805" s="81"/>
      <c r="AF805" s="81"/>
      <c r="AG805" s="89">
        <v>76</v>
      </c>
      <c r="AH805" s="89">
        <v>270</v>
      </c>
      <c r="AI805" s="89">
        <v>55</v>
      </c>
      <c r="AJ805" s="89">
        <v>180</v>
      </c>
      <c r="AK805" s="89">
        <f t="shared" si="99"/>
        <v>70.400340300978371</v>
      </c>
      <c r="AL805" s="89">
        <f t="shared" si="103"/>
        <v>70.400340300978371</v>
      </c>
      <c r="AM805" s="89">
        <f t="shared" si="100"/>
        <v>13.218133093310328</v>
      </c>
      <c r="AN805" s="89">
        <f t="shared" si="104"/>
        <v>160.40034030097837</v>
      </c>
      <c r="AO805" s="89">
        <f t="shared" si="105"/>
        <v>76.781866906689672</v>
      </c>
      <c r="AP805" s="75">
        <f t="shared" si="101"/>
        <v>250.40034030097837</v>
      </c>
      <c r="AQ805" s="75">
        <f t="shared" si="106"/>
        <v>76.781866906689672</v>
      </c>
    </row>
    <row r="806" spans="1:43" ht="28" hidden="1">
      <c r="A806" s="74"/>
      <c r="B806" s="81"/>
      <c r="C806" s="73"/>
      <c r="D806" s="81"/>
      <c r="E806" s="89">
        <v>128</v>
      </c>
      <c r="F806" s="89">
        <v>2</v>
      </c>
      <c r="G806" s="91" t="str">
        <f t="shared" si="102"/>
        <v>128-2</v>
      </c>
      <c r="H806" s="88">
        <v>51</v>
      </c>
      <c r="I806" s="88">
        <v>85</v>
      </c>
      <c r="J806" s="92" t="str">
        <f>IF(((VLOOKUP($G806,Depth_Lookup!$A$3:$J$561,9,FALSE))-(I806/100))&gt;=0,"Good","Too Long")</f>
        <v>Good</v>
      </c>
      <c r="K806" s="93">
        <f>(VLOOKUP($G806,Depth_Lookup!$A$3:$J$561,10,FALSE))+(H806/100)</f>
        <v>297.7</v>
      </c>
      <c r="L806" s="93">
        <f>(VLOOKUP($G806,Depth_Lookup!$A$3:$J$561,10,FALSE))+(I806/100)</f>
        <v>298.04000000000002</v>
      </c>
      <c r="M806" s="90" t="s">
        <v>245</v>
      </c>
      <c r="N806" s="79"/>
      <c r="O806" s="89" t="s">
        <v>153</v>
      </c>
      <c r="P806" s="89" t="s">
        <v>203</v>
      </c>
      <c r="Q806" s="31">
        <f>VLOOKUP(P806,'75'!$AT$3:$AU$5,2,FALSE)</f>
        <v>2</v>
      </c>
      <c r="R806" s="89">
        <v>0.2</v>
      </c>
      <c r="S806" s="89" t="s">
        <v>158</v>
      </c>
      <c r="T806" s="31">
        <f>VLOOKUP(S806,'75'!$AI$12:$AJ$17,2,FALSE)</f>
        <v>1</v>
      </c>
      <c r="X806" s="81"/>
      <c r="Y806" s="81"/>
      <c r="Z806" s="81"/>
      <c r="AA806" s="81"/>
      <c r="AB806" s="89" t="s">
        <v>1432</v>
      </c>
      <c r="AC806" s="81"/>
      <c r="AD806" s="81"/>
      <c r="AE806" s="81"/>
      <c r="AF806" s="81"/>
      <c r="AG806" s="81"/>
      <c r="AH806" s="81"/>
      <c r="AI806" s="81"/>
      <c r="AJ806" s="81"/>
      <c r="AK806" s="89" t="e">
        <f t="shared" si="99"/>
        <v>#DIV/0!</v>
      </c>
      <c r="AL806" s="89" t="e">
        <f t="shared" si="103"/>
        <v>#DIV/0!</v>
      </c>
      <c r="AM806" s="89" t="e">
        <f t="shared" si="100"/>
        <v>#DIV/0!</v>
      </c>
      <c r="AN806" s="89" t="e">
        <f t="shared" si="104"/>
        <v>#DIV/0!</v>
      </c>
      <c r="AO806" s="89" t="e">
        <f t="shared" si="105"/>
        <v>#DIV/0!</v>
      </c>
      <c r="AP806" s="75" t="e">
        <f t="shared" si="101"/>
        <v>#DIV/0!</v>
      </c>
      <c r="AQ806" s="75" t="e">
        <f t="shared" si="106"/>
        <v>#DIV/0!</v>
      </c>
    </row>
    <row r="807" spans="1:43">
      <c r="A807" s="74"/>
      <c r="B807" s="81"/>
      <c r="C807" s="73"/>
      <c r="D807" s="81"/>
      <c r="E807" s="89">
        <v>128</v>
      </c>
      <c r="F807" s="89">
        <v>3</v>
      </c>
      <c r="G807" s="91" t="str">
        <f t="shared" si="102"/>
        <v>128-3</v>
      </c>
      <c r="H807" s="88">
        <v>0</v>
      </c>
      <c r="I807" s="88">
        <v>61</v>
      </c>
      <c r="J807" s="92" t="str">
        <f>IF(((VLOOKUP($G807,Depth_Lookup!$A$3:$J$561,9,FALSE))-(I807/100))&gt;=0,"Good","Too Long")</f>
        <v>Good</v>
      </c>
      <c r="K807" s="93">
        <f>(VLOOKUP($G807,Depth_Lookup!$A$3:$J$561,10,FALSE))+(H807/100)</f>
        <v>298.04000000000002</v>
      </c>
      <c r="L807" s="93">
        <f>(VLOOKUP($G807,Depth_Lookup!$A$3:$J$561,10,FALSE))+(I807/100)</f>
        <v>298.65000000000003</v>
      </c>
      <c r="M807" s="82" t="s">
        <v>242</v>
      </c>
      <c r="N807" s="79"/>
      <c r="O807" s="89" t="s">
        <v>153</v>
      </c>
      <c r="P807" s="89" t="s">
        <v>203</v>
      </c>
      <c r="Q807" s="31">
        <f>VLOOKUP(P807,'75'!$AT$3:$AU$5,2,FALSE)</f>
        <v>2</v>
      </c>
      <c r="R807" s="89">
        <v>61</v>
      </c>
      <c r="S807" s="89" t="s">
        <v>258</v>
      </c>
      <c r="T807" s="31">
        <f>VLOOKUP(S807,'75'!$AI$12:$AJ$17,2,FALSE)</f>
        <v>3</v>
      </c>
      <c r="X807" s="81"/>
      <c r="Y807" s="81" t="s">
        <v>1209</v>
      </c>
      <c r="Z807" s="81"/>
      <c r="AA807" s="81"/>
      <c r="AB807" s="89" t="s">
        <v>1435</v>
      </c>
      <c r="AC807" s="81"/>
      <c r="AD807" s="81"/>
      <c r="AE807" s="81">
        <v>145</v>
      </c>
      <c r="AF807" s="81">
        <v>65</v>
      </c>
      <c r="AG807" s="89">
        <v>50</v>
      </c>
      <c r="AH807" s="89">
        <v>90</v>
      </c>
      <c r="AI807" s="89">
        <v>60</v>
      </c>
      <c r="AJ807" s="89">
        <v>180</v>
      </c>
      <c r="AK807" s="89">
        <f t="shared" si="99"/>
        <v>-34.530276012925356</v>
      </c>
      <c r="AL807" s="89">
        <f t="shared" si="103"/>
        <v>325.46972398707464</v>
      </c>
      <c r="AM807" s="89">
        <f t="shared" si="100"/>
        <v>25.437471171197128</v>
      </c>
      <c r="AN807" s="89">
        <f t="shared" si="104"/>
        <v>55.469723987074644</v>
      </c>
      <c r="AO807" s="89">
        <f t="shared" si="105"/>
        <v>64.562528828802868</v>
      </c>
      <c r="AP807" s="75">
        <f t="shared" si="101"/>
        <v>145.46972398707464</v>
      </c>
      <c r="AQ807" s="75">
        <f t="shared" si="106"/>
        <v>64.562528828802868</v>
      </c>
    </row>
    <row r="808" spans="1:43">
      <c r="A808" s="74"/>
      <c r="B808" s="81"/>
      <c r="C808" s="73"/>
      <c r="D808" s="81"/>
      <c r="E808" s="89">
        <v>128</v>
      </c>
      <c r="F808" s="89">
        <v>3</v>
      </c>
      <c r="G808" s="91" t="str">
        <f t="shared" si="102"/>
        <v>128-3</v>
      </c>
      <c r="H808" s="88">
        <v>15</v>
      </c>
      <c r="I808" s="88">
        <v>20</v>
      </c>
      <c r="J808" s="92" t="str">
        <f>IF(((VLOOKUP($G808,Depth_Lookup!$A$3:$J$561,9,FALSE))-(I808/100))&gt;=0,"Good","Too Long")</f>
        <v>Good</v>
      </c>
      <c r="K808" s="93">
        <f>(VLOOKUP($G808,Depth_Lookup!$A$3:$J$561,10,FALSE))+(H808/100)</f>
        <v>298.19</v>
      </c>
      <c r="L808" s="93">
        <f>(VLOOKUP($G808,Depth_Lookup!$A$3:$J$561,10,FALSE))+(I808/100)</f>
        <v>298.24</v>
      </c>
      <c r="M808" s="82" t="s">
        <v>241</v>
      </c>
      <c r="N808" s="79"/>
      <c r="O808" s="81"/>
      <c r="P808" s="81"/>
      <c r="Q808" s="31" t="e">
        <f>VLOOKUP(P808,'75'!$AT$3:$AU$5,2,FALSE)</f>
        <v>#N/A</v>
      </c>
      <c r="R808" s="81"/>
      <c r="S808" s="81"/>
      <c r="T808" s="31" t="e">
        <f>VLOOKUP(S808,'75'!$AI$12:$AJ$17,2,FALSE)</f>
        <v>#N/A</v>
      </c>
      <c r="X808" s="81"/>
      <c r="Y808" s="81" t="s">
        <v>1209</v>
      </c>
      <c r="Z808" s="81"/>
      <c r="AA808" s="81"/>
      <c r="AB808" s="89" t="s">
        <v>1436</v>
      </c>
      <c r="AC808" s="81"/>
      <c r="AD808" s="81"/>
      <c r="AE808" s="81">
        <v>135</v>
      </c>
      <c r="AF808" s="81">
        <v>5</v>
      </c>
      <c r="AG808" s="88">
        <v>40</v>
      </c>
      <c r="AH808" s="88">
        <v>270</v>
      </c>
      <c r="AI808" s="89">
        <v>48</v>
      </c>
      <c r="AJ808" s="89">
        <v>180</v>
      </c>
      <c r="AK808" s="89">
        <f t="shared" si="99"/>
        <v>37.072093827791633</v>
      </c>
      <c r="AL808" s="89">
        <f t="shared" si="103"/>
        <v>37.072093827791633</v>
      </c>
      <c r="AM808" s="89">
        <f t="shared" si="100"/>
        <v>35.693929269036389</v>
      </c>
      <c r="AN808" s="89">
        <f t="shared" si="104"/>
        <v>127.07209382779163</v>
      </c>
      <c r="AO808" s="89">
        <f t="shared" si="105"/>
        <v>54.306070730963611</v>
      </c>
      <c r="AP808" s="75">
        <f t="shared" si="101"/>
        <v>217.07209382779163</v>
      </c>
      <c r="AQ808" s="75">
        <f t="shared" si="106"/>
        <v>54.306070730963611</v>
      </c>
    </row>
    <row r="809" spans="1:43">
      <c r="A809" s="74"/>
      <c r="B809" s="81"/>
      <c r="C809" s="73"/>
      <c r="D809" s="81"/>
      <c r="E809" s="89">
        <v>128</v>
      </c>
      <c r="F809" s="89">
        <v>3</v>
      </c>
      <c r="G809" s="91" t="str">
        <f t="shared" si="102"/>
        <v>128-3</v>
      </c>
      <c r="H809" s="88">
        <v>36</v>
      </c>
      <c r="I809" s="88">
        <v>48</v>
      </c>
      <c r="J809" s="92" t="str">
        <f>IF(((VLOOKUP($G809,Depth_Lookup!$A$3:$J$561,9,FALSE))-(I809/100))&gt;=0,"Good","Too Long")</f>
        <v>Good</v>
      </c>
      <c r="K809" s="93">
        <f>(VLOOKUP($G809,Depth_Lookup!$A$3:$J$561,10,FALSE))+(H809/100)</f>
        <v>298.40000000000003</v>
      </c>
      <c r="L809" s="93">
        <f>(VLOOKUP($G809,Depth_Lookup!$A$3:$J$561,10,FALSE))+(I809/100)</f>
        <v>298.52000000000004</v>
      </c>
      <c r="M809" s="82" t="s">
        <v>241</v>
      </c>
      <c r="N809" s="79"/>
      <c r="O809" s="81"/>
      <c r="P809" s="81"/>
      <c r="Q809" s="31" t="e">
        <f>VLOOKUP(P809,'75'!$AT$3:$AU$5,2,FALSE)</f>
        <v>#N/A</v>
      </c>
      <c r="R809" s="81"/>
      <c r="S809" s="81"/>
      <c r="T809" s="31" t="e">
        <f>VLOOKUP(S809,'75'!$AI$12:$AJ$17,2,FALSE)</f>
        <v>#N/A</v>
      </c>
      <c r="X809" s="81"/>
      <c r="Y809" s="81" t="s">
        <v>1166</v>
      </c>
      <c r="Z809" s="81"/>
      <c r="AA809" s="81"/>
      <c r="AB809" s="89" t="s">
        <v>1437</v>
      </c>
      <c r="AC809" s="81"/>
      <c r="AD809" s="81"/>
      <c r="AE809" s="81">
        <v>185</v>
      </c>
      <c r="AF809" s="81">
        <v>4</v>
      </c>
      <c r="AG809" s="89">
        <v>64</v>
      </c>
      <c r="AH809" s="89">
        <v>270</v>
      </c>
      <c r="AI809" s="89">
        <v>5</v>
      </c>
      <c r="AJ809" s="89">
        <v>0</v>
      </c>
      <c r="AK809" s="89">
        <f t="shared" si="99"/>
        <v>92.443390079773508</v>
      </c>
      <c r="AL809" s="89">
        <f t="shared" si="103"/>
        <v>92.443390079773508</v>
      </c>
      <c r="AM809" s="89">
        <f t="shared" si="100"/>
        <v>25.979472068978929</v>
      </c>
      <c r="AN809" s="89">
        <f t="shared" si="104"/>
        <v>182.44339007977351</v>
      </c>
      <c r="AO809" s="89">
        <f t="shared" si="105"/>
        <v>64.020527931021064</v>
      </c>
      <c r="AP809" s="75">
        <f t="shared" si="101"/>
        <v>272.44339007977351</v>
      </c>
      <c r="AQ809" s="75">
        <f t="shared" si="106"/>
        <v>64.020527931021064</v>
      </c>
    </row>
    <row r="810" spans="1:43" hidden="1">
      <c r="A810" s="74"/>
      <c r="B810" s="81"/>
      <c r="C810" s="73"/>
      <c r="D810" s="81"/>
      <c r="E810" s="89">
        <v>128</v>
      </c>
      <c r="F810" s="89">
        <v>4</v>
      </c>
      <c r="G810" s="91" t="str">
        <f t="shared" si="102"/>
        <v>128-4</v>
      </c>
      <c r="H810" s="88">
        <v>0</v>
      </c>
      <c r="I810" s="88">
        <v>17</v>
      </c>
      <c r="J810" s="92" t="str">
        <f>IF(((VLOOKUP($G810,Depth_Lookup!$A$3:$J$561,9,FALSE))-(I810/100))&gt;=0,"Good","Too Long")</f>
        <v>Good</v>
      </c>
      <c r="K810" s="93">
        <f>(VLOOKUP($G810,Depth_Lookup!$A$3:$J$561,10,FALSE))+(H810/100)</f>
        <v>298.685</v>
      </c>
      <c r="L810" s="93">
        <f>(VLOOKUP($G810,Depth_Lookup!$A$3:$J$561,10,FALSE))+(I810/100)</f>
        <v>298.85500000000002</v>
      </c>
      <c r="M810" s="82" t="s">
        <v>242</v>
      </c>
      <c r="N810" s="79"/>
      <c r="O810" s="89" t="s">
        <v>153</v>
      </c>
      <c r="P810" s="89" t="s">
        <v>203</v>
      </c>
      <c r="Q810" s="31">
        <f>VLOOKUP(P810,'75'!$AT$3:$AU$5,2,FALSE)</f>
        <v>2</v>
      </c>
      <c r="R810" s="89">
        <v>1</v>
      </c>
      <c r="S810" s="89" t="s">
        <v>158</v>
      </c>
      <c r="T810" s="31">
        <f>VLOOKUP(S810,'75'!$AI$12:$AJ$17,2,FALSE)</f>
        <v>1</v>
      </c>
      <c r="X810" s="81"/>
      <c r="Y810" s="81"/>
      <c r="Z810" s="81"/>
      <c r="AA810" s="81"/>
      <c r="AB810" s="89" t="s">
        <v>1438</v>
      </c>
      <c r="AC810" s="81"/>
      <c r="AD810" s="81"/>
      <c r="AE810" s="81"/>
      <c r="AF810" s="81"/>
      <c r="AG810" s="89">
        <v>35</v>
      </c>
      <c r="AH810" s="89">
        <v>270</v>
      </c>
      <c r="AI810" s="89">
        <v>52</v>
      </c>
      <c r="AJ810" s="89">
        <v>0</v>
      </c>
      <c r="AK810" s="89">
        <f t="shared" ref="AK810:AK817" si="107">+(IF($AH810&lt;$AJ810,((MIN($AJ810,$AH810)+(DEGREES(ATAN((TAN(RADIANS($AI810))/((TAN(RADIANS($AG810))*SIN(RADIANS(ABS($AH810-$AJ810))))))-(COS(RADIANS(ABS($AH810-$AJ810)))/SIN(RADIANS(ABS($AH810-$AJ810)))))))-180)),((MAX($AJ810,$AH810)-(DEGREES(ATAN((TAN(RADIANS($AI810))/((TAN(RADIANS($AG810))*SIN(RADIANS(ABS($AH810-$AJ810))))))-(COS(RADIANS(ABS($AH810-$AJ810)))/SIN(RADIANS(ABS($AH810-$AJ810)))))))-180))))</f>
        <v>151.31860274039138</v>
      </c>
      <c r="AL810" s="89">
        <f t="shared" si="103"/>
        <v>151.31860274039138</v>
      </c>
      <c r="AM810" s="89">
        <f t="shared" ref="AM810:AM817" si="108">+ABS(DEGREES(ATAN((COS(RADIANS(ABS($AK810+180-(IF($AH810&gt;$AJ810,MAX($AI810,$AH810),MIN($AH810,$AJ810))))))/(TAN(RADIANS($AG810)))))))</f>
        <v>34.427654334111899</v>
      </c>
      <c r="AN810" s="89">
        <f t="shared" si="104"/>
        <v>241.31860274039138</v>
      </c>
      <c r="AO810" s="89">
        <f t="shared" si="105"/>
        <v>55.572345665888101</v>
      </c>
      <c r="AP810" s="75">
        <f t="shared" ref="AP810:AP817" si="109">IF(($AL810&lt;180),$AL810+180,$AL810-180)</f>
        <v>331.31860274039138</v>
      </c>
      <c r="AQ810" s="75">
        <f t="shared" si="106"/>
        <v>55.572345665888101</v>
      </c>
    </row>
    <row r="811" spans="1:43">
      <c r="A811" s="74"/>
      <c r="B811" s="81"/>
      <c r="C811" s="73"/>
      <c r="D811" s="81"/>
      <c r="E811" s="89">
        <v>128</v>
      </c>
      <c r="F811" s="89">
        <v>4</v>
      </c>
      <c r="G811" s="91" t="str">
        <f t="shared" si="102"/>
        <v>128-4</v>
      </c>
      <c r="H811" s="88">
        <v>7</v>
      </c>
      <c r="I811" s="88">
        <v>15</v>
      </c>
      <c r="J811" s="92" t="str">
        <f>IF(((VLOOKUP($G811,Depth_Lookup!$A$3:$J$561,9,FALSE))-(I811/100))&gt;=0,"Good","Too Long")</f>
        <v>Good</v>
      </c>
      <c r="K811" s="93">
        <f>(VLOOKUP($G811,Depth_Lookup!$A$3:$J$561,10,FALSE))+(H811/100)</f>
        <v>298.755</v>
      </c>
      <c r="L811" s="93">
        <f>(VLOOKUP($G811,Depth_Lookup!$A$3:$J$561,10,FALSE))+(I811/100)</f>
        <v>298.83499999999998</v>
      </c>
      <c r="M811" s="82" t="s">
        <v>242</v>
      </c>
      <c r="N811" s="79"/>
      <c r="O811" s="81"/>
      <c r="P811" s="81"/>
      <c r="Q811" s="31" t="e">
        <f>VLOOKUP(P811,'75'!$AT$3:$AU$5,2,FALSE)</f>
        <v>#N/A</v>
      </c>
      <c r="R811" s="81"/>
      <c r="S811" s="81"/>
      <c r="T811" s="31" t="e">
        <f>VLOOKUP(S811,'75'!$AI$12:$AJ$17,2,FALSE)</f>
        <v>#N/A</v>
      </c>
      <c r="X811" s="81"/>
      <c r="Y811" s="81"/>
      <c r="Z811" s="81"/>
      <c r="AA811" s="81"/>
      <c r="AB811" s="89" t="s">
        <v>1439</v>
      </c>
      <c r="AC811" s="81"/>
      <c r="AD811" s="81"/>
      <c r="AE811" s="81"/>
      <c r="AF811" s="81"/>
      <c r="AG811" s="89">
        <v>50</v>
      </c>
      <c r="AH811" s="89">
        <v>90</v>
      </c>
      <c r="AI811" s="89">
        <v>58</v>
      </c>
      <c r="AJ811" s="89">
        <v>180</v>
      </c>
      <c r="AK811" s="89">
        <f t="shared" si="107"/>
        <v>-36.674697743083613</v>
      </c>
      <c r="AL811" s="89">
        <f t="shared" si="103"/>
        <v>323.32530225691642</v>
      </c>
      <c r="AM811" s="89">
        <f t="shared" si="108"/>
        <v>26.61864994539231</v>
      </c>
      <c r="AN811" s="89">
        <f t="shared" si="104"/>
        <v>53.325302256916387</v>
      </c>
      <c r="AO811" s="89">
        <f t="shared" si="105"/>
        <v>63.381350054607694</v>
      </c>
      <c r="AP811" s="75">
        <f t="shared" si="109"/>
        <v>143.32530225691642</v>
      </c>
      <c r="AQ811" s="75">
        <f t="shared" si="106"/>
        <v>63.381350054607694</v>
      </c>
    </row>
    <row r="812" spans="1:43" hidden="1">
      <c r="A812" s="74"/>
      <c r="B812" s="81"/>
      <c r="C812" s="73"/>
      <c r="D812" s="81"/>
      <c r="E812" s="89">
        <v>128</v>
      </c>
      <c r="F812" s="89">
        <v>4</v>
      </c>
      <c r="G812" s="91" t="str">
        <f t="shared" si="102"/>
        <v>128-4</v>
      </c>
      <c r="H812" s="88">
        <v>39</v>
      </c>
      <c r="I812" s="88">
        <v>41</v>
      </c>
      <c r="J812" s="92" t="str">
        <f>IF(((VLOOKUP($G812,Depth_Lookup!$A$3:$J$561,9,FALSE))-(I812/100))&gt;=0,"Good","Too Long")</f>
        <v>Good</v>
      </c>
      <c r="K812" s="93">
        <f>(VLOOKUP($G812,Depth_Lookup!$A$3:$J$561,10,FALSE))+(H812/100)</f>
        <v>299.07499999999999</v>
      </c>
      <c r="L812" s="93">
        <f>(VLOOKUP($G812,Depth_Lookup!$A$3:$J$561,10,FALSE))+(I812/100)</f>
        <v>299.09500000000003</v>
      </c>
      <c r="M812" s="82" t="s">
        <v>241</v>
      </c>
      <c r="N812" s="79"/>
      <c r="O812" s="81"/>
      <c r="P812" s="81"/>
      <c r="Q812" s="31" t="e">
        <f>VLOOKUP(P812,'75'!$AT$3:$AU$5,2,FALSE)</f>
        <v>#N/A</v>
      </c>
      <c r="R812" s="81">
        <v>0.1</v>
      </c>
      <c r="S812" s="81" t="s">
        <v>158</v>
      </c>
      <c r="T812" s="31">
        <f>VLOOKUP(S812,'75'!$AI$12:$AJ$17,2,FALSE)</f>
        <v>1</v>
      </c>
      <c r="X812" s="81"/>
      <c r="Y812" s="89" t="s">
        <v>1209</v>
      </c>
      <c r="Z812" s="81"/>
      <c r="AA812" s="81"/>
      <c r="AB812" s="89" t="s">
        <v>1440</v>
      </c>
      <c r="AC812" s="81"/>
      <c r="AD812" s="81"/>
      <c r="AE812" s="89">
        <v>325</v>
      </c>
      <c r="AF812" s="89">
        <v>18</v>
      </c>
      <c r="AG812" s="89">
        <v>22</v>
      </c>
      <c r="AH812" s="89">
        <v>270</v>
      </c>
      <c r="AI812" s="89">
        <v>2</v>
      </c>
      <c r="AJ812" s="89">
        <v>0</v>
      </c>
      <c r="AK812" s="89">
        <f t="shared" si="107"/>
        <v>94.939908480612814</v>
      </c>
      <c r="AL812" s="89">
        <f t="shared" si="103"/>
        <v>94.939908480612814</v>
      </c>
      <c r="AM812" s="89">
        <f t="shared" si="108"/>
        <v>67.925844020679008</v>
      </c>
      <c r="AN812" s="89">
        <f t="shared" si="104"/>
        <v>184.93990848061281</v>
      </c>
      <c r="AO812" s="89">
        <f t="shared" si="105"/>
        <v>22.074155979320992</v>
      </c>
      <c r="AP812" s="75">
        <f t="shared" si="109"/>
        <v>274.93990848061281</v>
      </c>
      <c r="AQ812" s="75">
        <f t="shared" si="106"/>
        <v>22.074155979320992</v>
      </c>
    </row>
    <row r="813" spans="1:43">
      <c r="A813" s="74"/>
      <c r="B813" s="81"/>
      <c r="C813" s="73"/>
      <c r="D813" s="81"/>
      <c r="E813" s="89">
        <v>128</v>
      </c>
      <c r="F813" s="89">
        <v>4</v>
      </c>
      <c r="G813" s="91" t="str">
        <f t="shared" si="102"/>
        <v>128-4</v>
      </c>
      <c r="H813" s="88">
        <v>50</v>
      </c>
      <c r="I813" s="88">
        <v>66</v>
      </c>
      <c r="J813" s="92" t="str">
        <f>IF(((VLOOKUP($G813,Depth_Lookup!$A$3:$J$561,9,FALSE))-(I813/100))&gt;=0,"Good","Too Long")</f>
        <v>Good</v>
      </c>
      <c r="K813" s="93">
        <f>(VLOOKUP($G813,Depth_Lookup!$A$3:$J$561,10,FALSE))+(H813/100)</f>
        <v>299.185</v>
      </c>
      <c r="L813" s="93">
        <f>(VLOOKUP($G813,Depth_Lookup!$A$3:$J$561,10,FALSE))+(I813/100)</f>
        <v>299.34500000000003</v>
      </c>
      <c r="M813" s="82" t="s">
        <v>242</v>
      </c>
      <c r="N813" s="79"/>
      <c r="O813" s="89" t="s">
        <v>153</v>
      </c>
      <c r="P813" s="89" t="s">
        <v>203</v>
      </c>
      <c r="Q813" s="31">
        <f>VLOOKUP(P813,'75'!$AT$3:$AU$5,2,FALSE)</f>
        <v>2</v>
      </c>
      <c r="R813" s="89">
        <v>16</v>
      </c>
      <c r="S813" s="81" t="s">
        <v>258</v>
      </c>
      <c r="T813" s="31">
        <f>VLOOKUP(S813,'75'!$AI$12:$AJ$17,2,FALSE)</f>
        <v>3</v>
      </c>
      <c r="X813" s="81"/>
      <c r="Y813" s="89" t="s">
        <v>1166</v>
      </c>
      <c r="Z813" s="81"/>
      <c r="AA813" s="81"/>
      <c r="AB813" s="89" t="s">
        <v>1441</v>
      </c>
      <c r="AC813" s="81"/>
      <c r="AD813" s="81"/>
      <c r="AE813" s="81"/>
      <c r="AF813" s="81"/>
      <c r="AG813" s="89">
        <v>85</v>
      </c>
      <c r="AH813" s="89">
        <v>90</v>
      </c>
      <c r="AI813" s="89">
        <v>0.01</v>
      </c>
      <c r="AJ813" s="89">
        <v>340</v>
      </c>
      <c r="AK813" s="89">
        <f t="shared" si="107"/>
        <v>-110.00082212022991</v>
      </c>
      <c r="AL813" s="89">
        <f t="shared" si="103"/>
        <v>249.99917787977009</v>
      </c>
      <c r="AM813" s="89">
        <f t="shared" si="108"/>
        <v>4.6998324762723813</v>
      </c>
      <c r="AN813" s="89">
        <f t="shared" si="104"/>
        <v>339.99917787977006</v>
      </c>
      <c r="AO813" s="89">
        <f t="shared" si="105"/>
        <v>85.300167523727623</v>
      </c>
      <c r="AP813" s="75">
        <f t="shared" si="109"/>
        <v>69.999177879770087</v>
      </c>
      <c r="AQ813" s="75">
        <f t="shared" si="106"/>
        <v>85.300167523727623</v>
      </c>
    </row>
    <row r="814" spans="1:43">
      <c r="A814" s="74"/>
      <c r="B814" s="81"/>
      <c r="C814" s="73"/>
      <c r="D814" s="81"/>
      <c r="E814" s="89">
        <v>128</v>
      </c>
      <c r="F814" s="89">
        <v>4</v>
      </c>
      <c r="G814" s="91" t="str">
        <f t="shared" si="102"/>
        <v>128-4</v>
      </c>
      <c r="H814" s="88">
        <v>46</v>
      </c>
      <c r="I814" s="88">
        <v>49</v>
      </c>
      <c r="J814" s="92" t="str">
        <f>IF(((VLOOKUP($G814,Depth_Lookup!$A$3:$J$561,9,FALSE))-(I814/100))&gt;=0,"Good","Too Long")</f>
        <v>Good</v>
      </c>
      <c r="K814" s="93">
        <f>(VLOOKUP($G814,Depth_Lookup!$A$3:$J$561,10,FALSE))+(H814/100)</f>
        <v>299.14499999999998</v>
      </c>
      <c r="L814" s="93">
        <f>(VLOOKUP($G814,Depth_Lookup!$A$3:$J$561,10,FALSE))+(I814/100)</f>
        <v>299.17500000000001</v>
      </c>
      <c r="M814" s="82" t="s">
        <v>242</v>
      </c>
      <c r="N814" s="79"/>
      <c r="O814" s="81"/>
      <c r="P814" s="81"/>
      <c r="Q814" s="31" t="e">
        <f>VLOOKUP(P814,'75'!$AT$3:$AU$5,2,FALSE)</f>
        <v>#N/A</v>
      </c>
      <c r="R814" s="81"/>
      <c r="S814" s="81"/>
      <c r="T814" s="31" t="e">
        <f>VLOOKUP(S814,'75'!$AI$12:$AJ$17,2,FALSE)</f>
        <v>#N/A</v>
      </c>
      <c r="X814" s="81"/>
      <c r="Y814" s="81"/>
      <c r="Z814" s="81"/>
      <c r="AA814" s="81"/>
      <c r="AB814" s="89" t="s">
        <v>1423</v>
      </c>
      <c r="AC814" s="81"/>
      <c r="AD814" s="81"/>
      <c r="AE814" s="81"/>
      <c r="AF814" s="81"/>
      <c r="AG814" s="89">
        <v>2</v>
      </c>
      <c r="AH814" s="89">
        <v>90</v>
      </c>
      <c r="AI814" s="89">
        <v>40</v>
      </c>
      <c r="AJ814" s="89">
        <v>180</v>
      </c>
      <c r="AK814" s="89">
        <f t="shared" si="107"/>
        <v>-2.3831005490508801</v>
      </c>
      <c r="AL814" s="89">
        <f t="shared" si="103"/>
        <v>357.61689945094912</v>
      </c>
      <c r="AM814" s="89">
        <f t="shared" si="108"/>
        <v>49.97558754804593</v>
      </c>
      <c r="AN814" s="89">
        <f t="shared" si="104"/>
        <v>87.61689945094912</v>
      </c>
      <c r="AO814" s="89">
        <f t="shared" si="105"/>
        <v>40.02441245195407</v>
      </c>
      <c r="AP814" s="75">
        <f t="shared" si="109"/>
        <v>177.61689945094912</v>
      </c>
      <c r="AQ814" s="75">
        <f t="shared" si="106"/>
        <v>40.02441245195407</v>
      </c>
    </row>
    <row r="815" spans="1:43" hidden="1">
      <c r="A815" s="74"/>
      <c r="B815" s="81"/>
      <c r="C815" s="73"/>
      <c r="D815" s="81"/>
      <c r="E815" s="89">
        <v>128</v>
      </c>
      <c r="F815" s="89">
        <v>5</v>
      </c>
      <c r="G815" s="91" t="str">
        <f t="shared" si="102"/>
        <v>128-5</v>
      </c>
      <c r="H815" s="88">
        <v>0</v>
      </c>
      <c r="I815" s="88">
        <v>3</v>
      </c>
      <c r="J815" s="92" t="str">
        <f>IF(((VLOOKUP($G815,Depth_Lookup!$A$3:$J$561,9,FALSE))-(I815/100))&gt;=0,"Good","Too Long")</f>
        <v>Good</v>
      </c>
      <c r="K815" s="93">
        <f>(VLOOKUP($G815,Depth_Lookup!$A$3:$J$561,10,FALSE))+(H815/100)</f>
        <v>299.35500000000002</v>
      </c>
      <c r="L815" s="93">
        <f>(VLOOKUP($G815,Depth_Lookup!$A$3:$J$561,10,FALSE))+(I815/100)</f>
        <v>299.38499999999999</v>
      </c>
      <c r="M815" s="82" t="s">
        <v>241</v>
      </c>
      <c r="N815" s="79"/>
      <c r="O815" s="81"/>
      <c r="P815" s="81"/>
      <c r="Q815" s="31" t="e">
        <f>VLOOKUP(P815,'75'!$AT$3:$AU$5,2,FALSE)</f>
        <v>#N/A</v>
      </c>
      <c r="R815" s="89">
        <v>0.1</v>
      </c>
      <c r="S815" s="89" t="s">
        <v>158</v>
      </c>
      <c r="T815" s="31">
        <f>VLOOKUP(S815,'75'!$AI$12:$AJ$17,2,FALSE)</f>
        <v>1</v>
      </c>
      <c r="X815" s="81"/>
      <c r="Y815" s="81"/>
      <c r="Z815" s="81"/>
      <c r="AA815" s="81"/>
      <c r="AB815" s="89" t="s">
        <v>1336</v>
      </c>
      <c r="AC815" s="81"/>
      <c r="AD815" s="81"/>
      <c r="AE815" s="81"/>
      <c r="AF815" s="81"/>
      <c r="AG815" s="89">
        <v>14</v>
      </c>
      <c r="AH815" s="89">
        <v>90</v>
      </c>
      <c r="AI815" s="89">
        <v>35</v>
      </c>
      <c r="AJ815" s="89">
        <v>180</v>
      </c>
      <c r="AK815" s="89">
        <f t="shared" si="107"/>
        <v>-19.599659699021629</v>
      </c>
      <c r="AL815" s="89">
        <f t="shared" si="103"/>
        <v>340.40034030097837</v>
      </c>
      <c r="AM815" s="89">
        <f t="shared" si="108"/>
        <v>53.377566896161646</v>
      </c>
      <c r="AN815" s="89">
        <f t="shared" si="104"/>
        <v>70.400340300978371</v>
      </c>
      <c r="AO815" s="89">
        <f t="shared" si="105"/>
        <v>36.622433103838354</v>
      </c>
      <c r="AP815" s="75">
        <f t="shared" si="109"/>
        <v>160.40034030097837</v>
      </c>
      <c r="AQ815" s="75">
        <f t="shared" si="106"/>
        <v>36.622433103838354</v>
      </c>
    </row>
    <row r="816" spans="1:43">
      <c r="A816" s="74"/>
      <c r="B816" s="81"/>
      <c r="C816" s="73"/>
      <c r="D816" s="81"/>
      <c r="E816" s="89">
        <v>128</v>
      </c>
      <c r="F816" s="89">
        <v>5</v>
      </c>
      <c r="G816" s="91" t="str">
        <f t="shared" si="102"/>
        <v>128-5</v>
      </c>
      <c r="H816" s="88">
        <v>3</v>
      </c>
      <c r="I816" s="88">
        <v>47</v>
      </c>
      <c r="J816" s="92" t="str">
        <f>IF(((VLOOKUP($G816,Depth_Lookup!$A$3:$J$561,9,FALSE))-(I816/100))&gt;=0,"Good","Too Long")</f>
        <v>Good</v>
      </c>
      <c r="K816" s="93">
        <f>(VLOOKUP($G816,Depth_Lookup!$A$3:$J$561,10,FALSE))+(H816/100)</f>
        <v>299.38499999999999</v>
      </c>
      <c r="L816" s="93">
        <f>(VLOOKUP($G816,Depth_Lookup!$A$3:$J$561,10,FALSE))+(I816/100)</f>
        <v>299.82500000000005</v>
      </c>
      <c r="M816" s="90" t="s">
        <v>242</v>
      </c>
      <c r="N816" s="79"/>
      <c r="O816" s="89" t="s">
        <v>153</v>
      </c>
      <c r="P816" s="89" t="s">
        <v>203</v>
      </c>
      <c r="Q816" s="31">
        <f>VLOOKUP(P816,'75'!$AT$3:$AU$5,2,FALSE)</f>
        <v>2</v>
      </c>
      <c r="R816" s="89">
        <v>44</v>
      </c>
      <c r="S816" s="89" t="s">
        <v>258</v>
      </c>
      <c r="T816" s="31">
        <f>VLOOKUP(S816,'75'!$AI$12:$AJ$17,2,FALSE)</f>
        <v>3</v>
      </c>
      <c r="X816" s="81"/>
      <c r="Y816" s="81" t="s">
        <v>1166</v>
      </c>
      <c r="Z816" s="81"/>
      <c r="AA816" s="81"/>
      <c r="AB816" s="89" t="s">
        <v>1442</v>
      </c>
      <c r="AC816" s="81"/>
      <c r="AD816" s="81"/>
      <c r="AE816" s="81"/>
      <c r="AF816" s="81"/>
      <c r="AG816" s="89">
        <v>85</v>
      </c>
      <c r="AH816" s="89">
        <v>90</v>
      </c>
      <c r="AI816" s="89">
        <v>55</v>
      </c>
      <c r="AJ816" s="89">
        <v>180</v>
      </c>
      <c r="AK816" s="89">
        <f t="shared" si="107"/>
        <v>-82.877987144333105</v>
      </c>
      <c r="AL816" s="89">
        <f t="shared" si="103"/>
        <v>277.12201285566687</v>
      </c>
      <c r="AM816" s="89">
        <f t="shared" si="108"/>
        <v>4.9616152041618635</v>
      </c>
      <c r="AN816" s="89">
        <f t="shared" si="104"/>
        <v>7.1220128556668953</v>
      </c>
      <c r="AO816" s="89">
        <f t="shared" si="105"/>
        <v>85.038384795838141</v>
      </c>
      <c r="AP816" s="75">
        <f t="shared" si="109"/>
        <v>97.122012855666867</v>
      </c>
      <c r="AQ816" s="75">
        <f t="shared" si="106"/>
        <v>85.038384795838141</v>
      </c>
    </row>
    <row r="817" spans="1:43">
      <c r="A817" s="74"/>
      <c r="B817" s="81"/>
      <c r="C817" s="73"/>
      <c r="D817" s="81"/>
      <c r="E817" s="89">
        <v>129</v>
      </c>
      <c r="F817" s="89">
        <v>1</v>
      </c>
      <c r="G817" s="91" t="str">
        <f t="shared" si="102"/>
        <v>129-1</v>
      </c>
      <c r="H817" s="88">
        <v>0</v>
      </c>
      <c r="I817" s="88">
        <v>54</v>
      </c>
      <c r="J817" s="92" t="str">
        <f>IF(((VLOOKUP($G817,Depth_Lookup!$A$3:$J$561,9,FALSE))-(I817/100))&gt;=0,"Good","Too Long")</f>
        <v>Good</v>
      </c>
      <c r="K817" s="93">
        <f>(VLOOKUP($G817,Depth_Lookup!$A$3:$J$561,10,FALSE))+(H817/100)</f>
        <v>299.60000000000002</v>
      </c>
      <c r="L817" s="93">
        <f>(VLOOKUP($G817,Depth_Lookup!$A$3:$J$561,10,FALSE))+(I817/100)</f>
        <v>300.14000000000004</v>
      </c>
      <c r="M817" s="90" t="s">
        <v>242</v>
      </c>
      <c r="N817" s="79"/>
      <c r="O817" s="89" t="s">
        <v>153</v>
      </c>
      <c r="P817" s="89" t="s">
        <v>203</v>
      </c>
      <c r="Q817" s="31">
        <f>VLOOKUP(P817,'75'!$AT$3:$AU$5,2,FALSE)</f>
        <v>2</v>
      </c>
      <c r="R817" s="89">
        <v>52</v>
      </c>
      <c r="S817" s="89" t="s">
        <v>258</v>
      </c>
      <c r="T817" s="31">
        <f>VLOOKUP(S817,'75'!$AI$12:$AJ$17,2,FALSE)</f>
        <v>3</v>
      </c>
      <c r="X817" s="81"/>
      <c r="Y817" s="81"/>
      <c r="Z817" s="81"/>
      <c r="AA817" s="81"/>
      <c r="AB817" s="89" t="s">
        <v>1434</v>
      </c>
      <c r="AC817" s="81"/>
      <c r="AD817" s="81"/>
      <c r="AE817" s="81"/>
      <c r="AF817" s="81"/>
      <c r="AG817" s="81"/>
      <c r="AH817" s="81"/>
      <c r="AI817" s="81"/>
      <c r="AJ817" s="81"/>
      <c r="AK817" s="89" t="e">
        <f t="shared" si="107"/>
        <v>#DIV/0!</v>
      </c>
      <c r="AL817" s="89" t="e">
        <f t="shared" si="103"/>
        <v>#DIV/0!</v>
      </c>
      <c r="AM817" s="89" t="e">
        <f t="shared" si="108"/>
        <v>#DIV/0!</v>
      </c>
      <c r="AN817" s="89" t="e">
        <f t="shared" si="104"/>
        <v>#DIV/0!</v>
      </c>
      <c r="AO817" s="89" t="e">
        <f t="shared" si="105"/>
        <v>#DIV/0!</v>
      </c>
      <c r="AP817" s="75" t="e">
        <f t="shared" si="109"/>
        <v>#DIV/0!</v>
      </c>
      <c r="AQ817" s="75" t="e">
        <f t="shared" si="106"/>
        <v>#DIV/0!</v>
      </c>
    </row>
  </sheetData>
  <autoFilter ref="A2:BC817">
    <filterColumn colId="19">
      <filters>
        <filter val="#N/A"/>
        <filter val="3"/>
        <filter val="4"/>
      </filters>
    </filterColumn>
  </autoFilter>
  <conditionalFormatting sqref="J2:J1048576">
    <cfRule type="cellIs" dxfId="231" priority="16" operator="equal">
      <formula>"Too Long"</formula>
    </cfRule>
  </conditionalFormatting>
  <conditionalFormatting sqref="J3:J817">
    <cfRule type="cellIs" dxfId="230" priority="15" operator="equal">
      <formula>"Good"</formula>
    </cfRule>
  </conditionalFormatting>
  <dataValidations count="7">
    <dataValidation type="list" errorStyle="warning" showErrorMessage="1" sqref="AA3:AA4 AA685:AA817">
      <formula1>fracture_network</formula1>
    </dataValidation>
    <dataValidation type="list" errorStyle="warning" showErrorMessage="1" sqref="Z3:Z4 M3:M22 M24:M65 M67:M86 M88:M107 M109:M128 M130:M149 M151:M192 M194:M212 M214:M233 M235:M294 M302:M336 M338:M357 M434:M453 M455:M474 M359:M432 M476:M495 M497:M516 M518:M537 M539:M558 M560:M579 M581:M600 M623:M642 M644:M663 M602:M621 M296:M300 Z685:Z817 M665:M817">
      <formula1>fracture_type</formula1>
    </dataValidation>
    <dataValidation type="list" errorStyle="warning" showErrorMessage="1" sqref="O607:O623 O3:O605 O625:O641 O643:O659 O661:O677 O679:O817">
      <formula1>B_cohesive</formula1>
    </dataValidation>
    <dataValidation type="list" errorStyle="warning" showErrorMessage="1" sqref="N3:N27 N685:N817">
      <formula1>fault_type</formula1>
    </dataValidation>
    <dataValidation type="list" errorStyle="warning" showErrorMessage="1" sqref="S3:S817">
      <formula1>BD_intensity</formula1>
    </dataValidation>
    <dataValidation errorStyle="warning" showErrorMessage="1" sqref="Q3:Q817"/>
    <dataValidation type="list" errorStyle="warning" showErrorMessage="1" sqref="P3:P817">
      <formula1>Quality_name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N1176"/>
  <sheetViews>
    <sheetView zoomScale="70" zoomScaleNormal="70" zoomScalePageLayoutView="70" workbookViewId="0">
      <pane xSplit="7" ySplit="2" topLeftCell="H3" activePane="bottomRight" state="frozenSplit"/>
      <selection activeCell="L8" sqref="L8"/>
      <selection pane="topRight" activeCell="L8" sqref="L8"/>
      <selection pane="bottomLeft" activeCell="L8" sqref="L8"/>
      <selection pane="bottomRight" activeCell="O498" sqref="O498"/>
    </sheetView>
  </sheetViews>
  <sheetFormatPr baseColWidth="10" defaultColWidth="10.83203125" defaultRowHeight="14" x14ac:dyDescent="0"/>
  <cols>
    <col min="1" max="1" width="2.83203125" style="44" customWidth="1"/>
    <col min="2" max="4" width="2.83203125" style="30" customWidth="1"/>
    <col min="5" max="5" width="5" style="30" bestFit="1" customWidth="1"/>
    <col min="6" max="6" width="7" style="30" customWidth="1"/>
    <col min="7" max="7" width="6.5" style="67" customWidth="1"/>
    <col min="8" max="8" width="6.83203125" style="2" customWidth="1"/>
    <col min="9" max="9" width="7.83203125" style="2" customWidth="1"/>
    <col min="10" max="10" width="7.83203125" style="68" customWidth="1"/>
    <col min="11" max="11" width="11.1640625" style="70" customWidth="1"/>
    <col min="12" max="12" width="12.5" style="70" customWidth="1"/>
    <col min="13" max="13" width="13.5" style="32" bestFit="1" customWidth="1"/>
    <col min="14" max="14" width="17.1640625" style="30" bestFit="1" customWidth="1"/>
    <col min="15" max="16384" width="10.83203125" style="30"/>
  </cols>
  <sheetData>
    <row r="1" spans="1:14" s="38" customFormat="1">
      <c r="A1" s="42"/>
    </row>
    <row r="2" spans="1:14" ht="126">
      <c r="A2" s="43" t="s">
        <v>197</v>
      </c>
      <c r="B2" s="24" t="s">
        <v>198</v>
      </c>
      <c r="C2" s="30" t="s">
        <v>33</v>
      </c>
      <c r="D2" s="30" t="s">
        <v>34</v>
      </c>
      <c r="E2" s="30" t="s">
        <v>35</v>
      </c>
      <c r="F2" s="30" t="s">
        <v>36</v>
      </c>
      <c r="G2" s="64" t="s">
        <v>66</v>
      </c>
      <c r="H2" s="65" t="s">
        <v>37</v>
      </c>
      <c r="I2" s="65" t="s">
        <v>38</v>
      </c>
      <c r="J2" s="66" t="s">
        <v>267</v>
      </c>
      <c r="K2" s="66" t="s">
        <v>39</v>
      </c>
      <c r="L2" s="66" t="s">
        <v>40</v>
      </c>
      <c r="M2" s="22" t="s">
        <v>590</v>
      </c>
      <c r="N2" s="22" t="s">
        <v>591</v>
      </c>
    </row>
    <row r="3" spans="1:14">
      <c r="A3" s="30"/>
      <c r="G3" s="67" t="str">
        <f t="shared" ref="G3:G192" si="0">E3&amp;"-"&amp;F3</f>
        <v>-</v>
      </c>
      <c r="J3" s="68" t="e">
        <f>IF(((VLOOKUP($G3,Depth_Lookup!$A$3:$J$561,9,FALSE))-(I3/100))&gt;=0,"Good","Too Long")</f>
        <v>#N/A</v>
      </c>
      <c r="K3" s="69" t="e">
        <f>(VLOOKUP($G3,Depth_Lookup!$A$3:$J$561,10,FALSE))+(H3/100)</f>
        <v>#N/A</v>
      </c>
      <c r="L3" s="69" t="e">
        <f>(VLOOKUP($G3,Depth_Lookup!$A$3:$J$561,10,FALSE))+(I3/100)</f>
        <v>#N/A</v>
      </c>
      <c r="M3" s="34"/>
      <c r="N3" s="1"/>
    </row>
    <row r="4" spans="1:14">
      <c r="A4" s="30"/>
      <c r="E4" s="81">
        <v>1</v>
      </c>
      <c r="F4" s="81">
        <v>1</v>
      </c>
      <c r="G4" s="83" t="str">
        <f t="shared" si="0"/>
        <v>1-1</v>
      </c>
      <c r="H4" s="80">
        <v>0</v>
      </c>
      <c r="I4" s="80">
        <v>16</v>
      </c>
      <c r="J4" s="84" t="str">
        <f>IF(((VLOOKUP($G4,Depth_Lookup!$A$3:$J$561,9,FALSE))-(I4/100))&gt;=0,"Good","Too Long")</f>
        <v>Good</v>
      </c>
      <c r="K4" s="85">
        <f>(VLOOKUP($G4,Depth_Lookup!$A$3:$J$561,10,FALSE))+(H4/100)</f>
        <v>0</v>
      </c>
      <c r="L4" s="85">
        <f>(VLOOKUP($G4,Depth_Lookup!$A$3:$J$561,10,FALSE))+(I4/100)</f>
        <v>0.16</v>
      </c>
      <c r="M4" s="82">
        <v>3</v>
      </c>
      <c r="N4" s="79" t="s">
        <v>1361</v>
      </c>
    </row>
    <row r="5" spans="1:14">
      <c r="A5" s="30"/>
      <c r="E5" s="81">
        <v>1</v>
      </c>
      <c r="F5" s="81">
        <v>1</v>
      </c>
      <c r="G5" s="83" t="str">
        <f t="shared" si="0"/>
        <v>1-1</v>
      </c>
      <c r="H5" s="80">
        <v>16</v>
      </c>
      <c r="I5" s="80">
        <v>35</v>
      </c>
      <c r="J5" s="84" t="str">
        <f>IF(((VLOOKUP($G5,Depth_Lookup!$A$3:$J$561,9,FALSE))-(I5/100))&gt;=0,"Good","Too Long")</f>
        <v>Good</v>
      </c>
      <c r="K5" s="85">
        <f>(VLOOKUP($G5,Depth_Lookup!$A$3:$J$561,10,FALSE))+(H5/100)</f>
        <v>0.16</v>
      </c>
      <c r="L5" s="85">
        <f>(VLOOKUP($G5,Depth_Lookup!$A$3:$J$561,10,FALSE))+(I5/100)</f>
        <v>0.35</v>
      </c>
      <c r="M5" s="82">
        <v>2</v>
      </c>
      <c r="N5" s="78"/>
    </row>
    <row r="6" spans="1:14">
      <c r="A6" s="30"/>
      <c r="E6" s="81">
        <v>1</v>
      </c>
      <c r="F6" s="81">
        <v>1</v>
      </c>
      <c r="G6" s="83" t="str">
        <f t="shared" si="0"/>
        <v>1-1</v>
      </c>
      <c r="H6" s="80">
        <v>35</v>
      </c>
      <c r="I6" s="80">
        <v>51</v>
      </c>
      <c r="J6" s="84" t="str">
        <f>IF(((VLOOKUP($G6,Depth_Lookup!$A$3:$J$561,9,FALSE))-(I6/100))&gt;=0,"Good","Too Long")</f>
        <v>Good</v>
      </c>
      <c r="K6" s="85">
        <f>(VLOOKUP($G6,Depth_Lookup!$A$3:$J$561,10,FALSE))+(H6/100)</f>
        <v>0.35</v>
      </c>
      <c r="L6" s="85">
        <f>(VLOOKUP($G6,Depth_Lookup!$A$3:$J$561,10,FALSE))+(I6/100)</f>
        <v>0.51</v>
      </c>
      <c r="M6" s="82">
        <v>3</v>
      </c>
      <c r="N6" s="79" t="s">
        <v>1361</v>
      </c>
    </row>
    <row r="7" spans="1:14">
      <c r="A7" s="30"/>
      <c r="E7" s="81">
        <v>2</v>
      </c>
      <c r="F7" s="81">
        <v>1</v>
      </c>
      <c r="G7" s="83" t="str">
        <f t="shared" si="0"/>
        <v>2-1</v>
      </c>
      <c r="H7" s="80">
        <v>0</v>
      </c>
      <c r="I7" s="80">
        <v>86</v>
      </c>
      <c r="J7" s="84" t="str">
        <f>IF(((VLOOKUP($G7,Depth_Lookup!$A$3:$J$561,9,FALSE))-(I7/100))&gt;=0,"Good","Too Long")</f>
        <v>Good</v>
      </c>
      <c r="K7" s="85">
        <f>(VLOOKUP($G7,Depth_Lookup!$A$3:$J$561,10,FALSE))+(H7/100)</f>
        <v>1.3</v>
      </c>
      <c r="L7" s="85">
        <f>(VLOOKUP($G7,Depth_Lookup!$A$3:$J$561,10,FALSE))+(I7/100)</f>
        <v>2.16</v>
      </c>
      <c r="M7" s="82">
        <v>3</v>
      </c>
      <c r="N7" s="81" t="s">
        <v>1361</v>
      </c>
    </row>
    <row r="8" spans="1:14">
      <c r="A8" s="30"/>
      <c r="E8" s="81">
        <v>3</v>
      </c>
      <c r="F8" s="81">
        <v>1</v>
      </c>
      <c r="G8" s="83" t="str">
        <f t="shared" si="0"/>
        <v>3-1</v>
      </c>
      <c r="H8" s="80">
        <v>0</v>
      </c>
      <c r="I8" s="80">
        <v>75</v>
      </c>
      <c r="J8" s="84" t="str">
        <f>IF(((VLOOKUP($G8,Depth_Lookup!$A$3:$J$561,9,FALSE))-(I8/100))&gt;=0,"Good","Too Long")</f>
        <v>Good</v>
      </c>
      <c r="K8" s="85">
        <f>(VLOOKUP($G8,Depth_Lookup!$A$3:$J$561,10,FALSE))+(H8/100)</f>
        <v>2.6</v>
      </c>
      <c r="L8" s="85">
        <f>(VLOOKUP($G8,Depth_Lookup!$A$3:$J$561,10,FALSE))+(I8/100)</f>
        <v>3.35</v>
      </c>
      <c r="M8" s="82">
        <v>3</v>
      </c>
      <c r="N8" s="79" t="s">
        <v>1361</v>
      </c>
    </row>
    <row r="9" spans="1:14">
      <c r="A9" s="30"/>
      <c r="E9" s="81">
        <v>3</v>
      </c>
      <c r="F9" s="81">
        <v>2</v>
      </c>
      <c r="G9" s="83" t="str">
        <f t="shared" si="0"/>
        <v>3-2</v>
      </c>
      <c r="H9" s="80">
        <v>0</v>
      </c>
      <c r="I9" s="80">
        <v>45</v>
      </c>
      <c r="J9" s="84" t="str">
        <f>IF(((VLOOKUP($G9,Depth_Lookup!$A$3:$J$561,9,FALSE))-(I9/100))&gt;=0,"Good","Too Long")</f>
        <v>Good</v>
      </c>
      <c r="K9" s="85">
        <f>(VLOOKUP($G9,Depth_Lookup!$A$3:$J$561,10,FALSE))+(H9/100)</f>
        <v>3.35</v>
      </c>
      <c r="L9" s="85">
        <f>(VLOOKUP($G9,Depth_Lookup!$A$3:$J$561,10,FALSE))+(I9/100)</f>
        <v>3.8000000000000003</v>
      </c>
      <c r="M9" s="82">
        <v>3</v>
      </c>
      <c r="N9" s="81" t="s">
        <v>1361</v>
      </c>
    </row>
    <row r="10" spans="1:14">
      <c r="A10" s="30"/>
      <c r="E10" s="81">
        <v>4</v>
      </c>
      <c r="F10" s="81">
        <v>1</v>
      </c>
      <c r="G10" s="83" t="str">
        <f t="shared" si="0"/>
        <v>4-1</v>
      </c>
      <c r="H10" s="80">
        <v>0</v>
      </c>
      <c r="I10" s="80">
        <v>25</v>
      </c>
      <c r="J10" s="84" t="str">
        <f>IF(((VLOOKUP($G10,Depth_Lookup!$A$3:$J$561,9,FALSE))-(I10/100))&gt;=0,"Good","Too Long")</f>
        <v>Good</v>
      </c>
      <c r="K10" s="85">
        <f>(VLOOKUP($G10,Depth_Lookup!$A$3:$J$561,10,FALSE))+(H10/100)</f>
        <v>5.6</v>
      </c>
      <c r="L10" s="85">
        <f>(VLOOKUP($G10,Depth_Lookup!$A$3:$J$561,10,FALSE))+(I10/100)</f>
        <v>5.85</v>
      </c>
      <c r="M10" s="82">
        <v>2</v>
      </c>
      <c r="N10" s="79"/>
    </row>
    <row r="11" spans="1:14">
      <c r="A11" s="30"/>
      <c r="E11" s="81">
        <v>4</v>
      </c>
      <c r="F11" s="81">
        <v>1</v>
      </c>
      <c r="G11" s="83" t="str">
        <f t="shared" si="0"/>
        <v>4-1</v>
      </c>
      <c r="H11" s="80">
        <v>25</v>
      </c>
      <c r="I11" s="80">
        <v>36</v>
      </c>
      <c r="J11" s="84" t="str">
        <f>IF(((VLOOKUP($G11,Depth_Lookup!$A$3:$J$561,9,FALSE))-(I11/100))&gt;=0,"Good","Too Long")</f>
        <v>Good</v>
      </c>
      <c r="K11" s="85">
        <f>(VLOOKUP($G11,Depth_Lookup!$A$3:$J$561,10,FALSE))+(H11/100)</f>
        <v>5.85</v>
      </c>
      <c r="L11" s="85">
        <f>(VLOOKUP($G11,Depth_Lookup!$A$3:$J$561,10,FALSE))+(I11/100)</f>
        <v>5.96</v>
      </c>
      <c r="M11" s="82">
        <v>3</v>
      </c>
      <c r="N11" s="81" t="s">
        <v>1361</v>
      </c>
    </row>
    <row r="12" spans="1:14">
      <c r="A12" s="30"/>
      <c r="E12" s="81">
        <v>4</v>
      </c>
      <c r="F12" s="81">
        <v>1</v>
      </c>
      <c r="G12" s="83" t="str">
        <f t="shared" si="0"/>
        <v>4-1</v>
      </c>
      <c r="H12" s="80">
        <v>36</v>
      </c>
      <c r="I12" s="80">
        <v>51</v>
      </c>
      <c r="J12" s="84" t="str">
        <f>IF(((VLOOKUP($G12,Depth_Lookup!$A$3:$J$561,9,FALSE))-(I12/100))&gt;=0,"Good","Too Long")</f>
        <v>Good</v>
      </c>
      <c r="K12" s="85">
        <f>(VLOOKUP($G12,Depth_Lookup!$A$3:$J$561,10,FALSE))+(H12/100)</f>
        <v>5.96</v>
      </c>
      <c r="L12" s="85">
        <f>(VLOOKUP($G12,Depth_Lookup!$A$3:$J$561,10,FALSE))+(I12/100)</f>
        <v>6.1099999999999994</v>
      </c>
      <c r="M12" s="82">
        <v>2</v>
      </c>
      <c r="N12" s="79"/>
    </row>
    <row r="13" spans="1:14">
      <c r="A13" s="30"/>
      <c r="E13" s="81">
        <v>4</v>
      </c>
      <c r="F13" s="81">
        <v>1</v>
      </c>
      <c r="G13" s="83" t="str">
        <f t="shared" si="0"/>
        <v>4-1</v>
      </c>
      <c r="H13" s="80">
        <v>51</v>
      </c>
      <c r="I13" s="80">
        <v>75</v>
      </c>
      <c r="J13" s="84" t="str">
        <f>IF(((VLOOKUP($G13,Depth_Lookup!$A$3:$J$561,9,FALSE))-(I13/100))&gt;=0,"Good","Too Long")</f>
        <v>Good</v>
      </c>
      <c r="K13" s="85">
        <f>(VLOOKUP($G13,Depth_Lookup!$A$3:$J$561,10,FALSE))+(H13/100)</f>
        <v>6.1099999999999994</v>
      </c>
      <c r="L13" s="85">
        <f>(VLOOKUP($G13,Depth_Lookup!$A$3:$J$561,10,FALSE))+(I13/100)</f>
        <v>6.35</v>
      </c>
      <c r="M13" s="82">
        <v>3</v>
      </c>
      <c r="N13" s="78"/>
    </row>
    <row r="14" spans="1:14">
      <c r="A14" s="30"/>
      <c r="E14" s="81">
        <v>4</v>
      </c>
      <c r="F14" s="81">
        <v>1</v>
      </c>
      <c r="G14" s="83" t="str">
        <f t="shared" si="0"/>
        <v>4-1</v>
      </c>
      <c r="H14" s="80">
        <v>75</v>
      </c>
      <c r="I14" s="80">
        <v>86</v>
      </c>
      <c r="J14" s="84" t="str">
        <f>IF(((VLOOKUP($G14,Depth_Lookup!$A$3:$J$561,9,FALSE))-(I14/100))&gt;=0,"Good","Too Long")</f>
        <v>Good</v>
      </c>
      <c r="K14" s="85">
        <f>(VLOOKUP($G14,Depth_Lookup!$A$3:$J$561,10,FALSE))+(H14/100)</f>
        <v>6.35</v>
      </c>
      <c r="L14" s="85">
        <f>(VLOOKUP($G14,Depth_Lookup!$A$3:$J$561,10,FALSE))+(I14/100)</f>
        <v>6.46</v>
      </c>
      <c r="M14" s="82">
        <v>2</v>
      </c>
      <c r="N14" s="79"/>
    </row>
    <row r="15" spans="1:14">
      <c r="A15" s="30"/>
      <c r="E15" s="81">
        <v>4</v>
      </c>
      <c r="F15" s="81">
        <v>2</v>
      </c>
      <c r="G15" s="83" t="str">
        <f t="shared" si="0"/>
        <v>4-2</v>
      </c>
      <c r="H15" s="80">
        <v>0</v>
      </c>
      <c r="I15" s="80">
        <v>64</v>
      </c>
      <c r="J15" s="84" t="str">
        <f>IF(((VLOOKUP($G15,Depth_Lookup!$A$3:$J$561,9,FALSE))-(I15/100))&gt;=0,"Good","Too Long")</f>
        <v>Good</v>
      </c>
      <c r="K15" s="85">
        <f>(VLOOKUP($G15,Depth_Lookup!$A$3:$J$561,10,FALSE))+(H15/100)</f>
        <v>6.4649999999999999</v>
      </c>
      <c r="L15" s="85">
        <f>(VLOOKUP($G15,Depth_Lookup!$A$3:$J$561,10,FALSE))+(I15/100)</f>
        <v>7.1049999999999995</v>
      </c>
      <c r="M15" s="82">
        <v>2</v>
      </c>
      <c r="N15" s="78"/>
    </row>
    <row r="16" spans="1:14">
      <c r="A16" s="30"/>
      <c r="E16" s="81">
        <v>4</v>
      </c>
      <c r="F16" s="81">
        <v>2</v>
      </c>
      <c r="G16" s="83" t="str">
        <f t="shared" si="0"/>
        <v>4-2</v>
      </c>
      <c r="H16" s="80">
        <v>64</v>
      </c>
      <c r="I16" s="80">
        <v>93</v>
      </c>
      <c r="J16" s="84" t="str">
        <f>IF(((VLOOKUP($G16,Depth_Lookup!$A$3:$J$561,9,FALSE))-(I16/100))&gt;=0,"Good","Too Long")</f>
        <v>Good</v>
      </c>
      <c r="K16" s="85">
        <f>(VLOOKUP($G16,Depth_Lookup!$A$3:$J$561,10,FALSE))+(H16/100)</f>
        <v>7.1049999999999995</v>
      </c>
      <c r="L16" s="85">
        <f>(VLOOKUP($G16,Depth_Lookup!$A$3:$J$561,10,FALSE))+(I16/100)</f>
        <v>7.3949999999999996</v>
      </c>
      <c r="M16" s="82">
        <v>3</v>
      </c>
      <c r="N16" s="79" t="s">
        <v>1361</v>
      </c>
    </row>
    <row r="17" spans="1:14">
      <c r="A17" s="30"/>
      <c r="E17" s="81">
        <v>5</v>
      </c>
      <c r="F17" s="81">
        <v>1</v>
      </c>
      <c r="G17" s="83" t="str">
        <f t="shared" si="0"/>
        <v>5-1</v>
      </c>
      <c r="H17" s="80">
        <v>0</v>
      </c>
      <c r="I17" s="80">
        <v>27</v>
      </c>
      <c r="J17" s="84" t="str">
        <f>IF(((VLOOKUP($G17,Depth_Lookup!$A$3:$J$561,9,FALSE))-(I17/100))&gt;=0,"Good","Too Long")</f>
        <v>Good</v>
      </c>
      <c r="K17" s="85">
        <f>(VLOOKUP($G17,Depth_Lookup!$A$3:$J$561,10,FALSE))+(H17/100)</f>
        <v>7.1</v>
      </c>
      <c r="L17" s="85">
        <f>(VLOOKUP($G17,Depth_Lookup!$A$3:$J$561,10,FALSE))+(I17/100)</f>
        <v>7.3699999999999992</v>
      </c>
      <c r="M17" s="82">
        <v>3</v>
      </c>
      <c r="N17" s="81" t="s">
        <v>1361</v>
      </c>
    </row>
    <row r="18" spans="1:14">
      <c r="A18" s="30"/>
      <c r="E18" s="81">
        <v>5</v>
      </c>
      <c r="F18" s="81">
        <v>1</v>
      </c>
      <c r="G18" s="83" t="str">
        <f t="shared" si="0"/>
        <v>5-1</v>
      </c>
      <c r="H18" s="80">
        <v>27</v>
      </c>
      <c r="I18" s="80">
        <v>87</v>
      </c>
      <c r="J18" s="84" t="str">
        <f>IF(((VLOOKUP($G18,Depth_Lookup!$A$3:$J$561,9,FALSE))-(I18/100))&gt;=0,"Good","Too Long")</f>
        <v>Good</v>
      </c>
      <c r="K18" s="85">
        <f>(VLOOKUP($G18,Depth_Lookup!$A$3:$J$561,10,FALSE))+(H18/100)</f>
        <v>7.3699999999999992</v>
      </c>
      <c r="L18" s="85">
        <f>(VLOOKUP($G18,Depth_Lookup!$A$3:$J$561,10,FALSE))+(I18/100)</f>
        <v>7.97</v>
      </c>
      <c r="M18" s="82">
        <v>2</v>
      </c>
      <c r="N18" s="79"/>
    </row>
    <row r="19" spans="1:14">
      <c r="A19" s="30"/>
      <c r="E19" s="81">
        <v>5</v>
      </c>
      <c r="F19" s="81">
        <v>2</v>
      </c>
      <c r="G19" s="83" t="str">
        <f t="shared" si="0"/>
        <v>5-2</v>
      </c>
      <c r="H19" s="80">
        <v>0</v>
      </c>
      <c r="I19" s="80">
        <v>38</v>
      </c>
      <c r="J19" s="84" t="str">
        <f>IF(((VLOOKUP($G19,Depth_Lookup!$A$3:$J$561,9,FALSE))-(I19/100))&gt;=0,"Good","Too Long")</f>
        <v>Good</v>
      </c>
      <c r="K19" s="85">
        <f>(VLOOKUP($G19,Depth_Lookup!$A$3:$J$561,10,FALSE))+(H19/100)</f>
        <v>7.9749999999999996</v>
      </c>
      <c r="L19" s="85">
        <f>(VLOOKUP($G19,Depth_Lookup!$A$3:$J$561,10,FALSE))+(I19/100)</f>
        <v>8.3550000000000004</v>
      </c>
      <c r="M19" s="82">
        <v>3</v>
      </c>
      <c r="N19" s="78"/>
    </row>
    <row r="20" spans="1:14">
      <c r="A20" s="30"/>
      <c r="E20" s="81">
        <v>5</v>
      </c>
      <c r="F20" s="81">
        <v>2</v>
      </c>
      <c r="G20" s="83" t="str">
        <f t="shared" si="0"/>
        <v>5-2</v>
      </c>
      <c r="H20" s="80">
        <v>38</v>
      </c>
      <c r="I20" s="80">
        <v>46</v>
      </c>
      <c r="J20" s="84" t="str">
        <f>IF(((VLOOKUP($G20,Depth_Lookup!$A$3:$J$561,9,FALSE))-(I20/100))&gt;=0,"Good","Too Long")</f>
        <v>Good</v>
      </c>
      <c r="K20" s="85">
        <f>(VLOOKUP($G20,Depth_Lookup!$A$3:$J$561,10,FALSE))+(H20/100)</f>
        <v>8.3550000000000004</v>
      </c>
      <c r="L20" s="85">
        <f>(VLOOKUP($G20,Depth_Lookup!$A$3:$J$561,10,FALSE))+(I20/100)</f>
        <v>8.4350000000000005</v>
      </c>
      <c r="M20" s="82">
        <v>2</v>
      </c>
      <c r="N20" s="79"/>
    </row>
    <row r="21" spans="1:14">
      <c r="A21" s="30"/>
      <c r="E21" s="81">
        <v>6</v>
      </c>
      <c r="F21" s="81">
        <v>1</v>
      </c>
      <c r="G21" s="83" t="str">
        <f t="shared" si="0"/>
        <v>6-1</v>
      </c>
      <c r="H21" s="80">
        <v>0</v>
      </c>
      <c r="I21" s="80">
        <v>20</v>
      </c>
      <c r="J21" s="84" t="str">
        <f>IF(((VLOOKUP($G21,Depth_Lookup!$A$3:$J$561,9,FALSE))-(I21/100))&gt;=0,"Good","Too Long")</f>
        <v>Good</v>
      </c>
      <c r="K21" s="85">
        <f>(VLOOKUP($G21,Depth_Lookup!$A$3:$J$561,10,FALSE))+(H21/100)</f>
        <v>8.6</v>
      </c>
      <c r="L21" s="85">
        <f>(VLOOKUP($G21,Depth_Lookup!$A$3:$J$561,10,FALSE))+(I21/100)</f>
        <v>8.7999999999999989</v>
      </c>
      <c r="M21" s="82">
        <v>2</v>
      </c>
      <c r="N21" s="78"/>
    </row>
    <row r="22" spans="1:14">
      <c r="A22" s="30"/>
      <c r="E22" s="81">
        <v>6</v>
      </c>
      <c r="F22" s="81">
        <v>1</v>
      </c>
      <c r="G22" s="83" t="str">
        <f t="shared" si="0"/>
        <v>6-1</v>
      </c>
      <c r="H22" s="80">
        <v>20</v>
      </c>
      <c r="I22" s="80">
        <v>28</v>
      </c>
      <c r="J22" s="84" t="str">
        <f>IF(((VLOOKUP($G22,Depth_Lookup!$A$3:$J$561,9,FALSE))-(I22/100))&gt;=0,"Good","Too Long")</f>
        <v>Good</v>
      </c>
      <c r="K22" s="85">
        <f>(VLOOKUP($G22,Depth_Lookup!$A$3:$J$561,10,FALSE))+(H22/100)</f>
        <v>8.7999999999999989</v>
      </c>
      <c r="L22" s="85">
        <f>(VLOOKUP($G22,Depth_Lookup!$A$3:$J$561,10,FALSE))+(I22/100)</f>
        <v>8.879999999999999</v>
      </c>
      <c r="M22" s="82">
        <v>3</v>
      </c>
      <c r="N22" s="79" t="s">
        <v>1361</v>
      </c>
    </row>
    <row r="23" spans="1:14">
      <c r="A23" s="30"/>
      <c r="E23" s="81">
        <v>6</v>
      </c>
      <c r="F23" s="81">
        <v>1</v>
      </c>
      <c r="G23" s="83" t="str">
        <f t="shared" si="0"/>
        <v>6-1</v>
      </c>
      <c r="H23" s="80">
        <v>28</v>
      </c>
      <c r="I23" s="80">
        <v>81</v>
      </c>
      <c r="J23" s="84" t="str">
        <f>IF(((VLOOKUP($G23,Depth_Lookup!$A$3:$J$561,9,FALSE))-(I23/100))&gt;=0,"Good","Too Long")</f>
        <v>Good</v>
      </c>
      <c r="K23" s="85">
        <f>(VLOOKUP($G23,Depth_Lookup!$A$3:$J$561,10,FALSE))+(H23/100)</f>
        <v>8.879999999999999</v>
      </c>
      <c r="L23" s="85">
        <f>(VLOOKUP($G23,Depth_Lookup!$A$3:$J$561,10,FALSE))+(I23/100)</f>
        <v>9.41</v>
      </c>
      <c r="M23" s="82">
        <v>2</v>
      </c>
      <c r="N23" s="78"/>
    </row>
    <row r="24" spans="1:14">
      <c r="A24" s="30"/>
      <c r="E24" s="81">
        <v>6</v>
      </c>
      <c r="F24" s="81">
        <v>2</v>
      </c>
      <c r="G24" s="83" t="str">
        <f t="shared" si="0"/>
        <v>6-2</v>
      </c>
      <c r="H24" s="80">
        <v>0</v>
      </c>
      <c r="I24" s="80">
        <v>27</v>
      </c>
      <c r="J24" s="84" t="str">
        <f>IF(((VLOOKUP($G24,Depth_Lookup!$A$3:$J$561,9,FALSE))-(I24/100))&gt;=0,"Good","Too Long")</f>
        <v>Good</v>
      </c>
      <c r="K24" s="85">
        <f>(VLOOKUP($G24,Depth_Lookup!$A$3:$J$561,10,FALSE))+(H24/100)</f>
        <v>9.4149999999999991</v>
      </c>
      <c r="L24" s="85">
        <f>(VLOOKUP($G24,Depth_Lookup!$A$3:$J$561,10,FALSE))+(I24/100)</f>
        <v>9.6849999999999987</v>
      </c>
      <c r="M24" s="82">
        <v>3</v>
      </c>
      <c r="N24" s="79" t="s">
        <v>1361</v>
      </c>
    </row>
    <row r="25" spans="1:14">
      <c r="A25" s="30"/>
      <c r="E25" s="81">
        <v>6</v>
      </c>
      <c r="F25" s="81">
        <v>2</v>
      </c>
      <c r="G25" s="83" t="str">
        <f t="shared" si="0"/>
        <v>6-2</v>
      </c>
      <c r="H25" s="80">
        <v>27</v>
      </c>
      <c r="I25" s="80">
        <v>50</v>
      </c>
      <c r="J25" s="84" t="str">
        <f>IF(((VLOOKUP($G25,Depth_Lookup!$A$3:$J$561,9,FALSE))-(I25/100))&gt;=0,"Good","Too Long")</f>
        <v>Good</v>
      </c>
      <c r="K25" s="85">
        <f>(VLOOKUP($G25,Depth_Lookup!$A$3:$J$561,10,FALSE))+(H25/100)</f>
        <v>9.6849999999999987</v>
      </c>
      <c r="L25" s="85">
        <f>(VLOOKUP($G25,Depth_Lookup!$A$3:$J$561,10,FALSE))+(I25/100)</f>
        <v>9.9149999999999991</v>
      </c>
      <c r="M25" s="82">
        <v>1</v>
      </c>
      <c r="N25" s="78"/>
    </row>
    <row r="26" spans="1:14">
      <c r="A26" s="30"/>
      <c r="E26" s="81">
        <v>6</v>
      </c>
      <c r="F26" s="81">
        <v>2</v>
      </c>
      <c r="G26" s="83" t="str">
        <f t="shared" si="0"/>
        <v>6-2</v>
      </c>
      <c r="H26" s="80">
        <v>50</v>
      </c>
      <c r="I26" s="80">
        <v>79</v>
      </c>
      <c r="J26" s="84" t="str">
        <f>IF(((VLOOKUP($G26,Depth_Lookup!$A$3:$J$561,9,FALSE))-(I26/100))&gt;=0,"Good","Too Long")</f>
        <v>Good</v>
      </c>
      <c r="K26" s="85">
        <f>(VLOOKUP($G26,Depth_Lookup!$A$3:$J$561,10,FALSE))+(H26/100)</f>
        <v>9.9149999999999991</v>
      </c>
      <c r="L26" s="85">
        <f>(VLOOKUP($G26,Depth_Lookup!$A$3:$J$561,10,FALSE))+(I26/100)</f>
        <v>10.204999999999998</v>
      </c>
      <c r="M26" s="82">
        <v>2</v>
      </c>
      <c r="N26" s="79"/>
    </row>
    <row r="27" spans="1:14">
      <c r="A27" s="30"/>
      <c r="E27" s="81">
        <v>6</v>
      </c>
      <c r="F27" s="81">
        <v>2</v>
      </c>
      <c r="G27" s="83" t="str">
        <f t="shared" si="0"/>
        <v>6-2</v>
      </c>
      <c r="H27" s="80">
        <v>79</v>
      </c>
      <c r="I27" s="80">
        <v>94</v>
      </c>
      <c r="J27" s="84" t="str">
        <f>IF(((VLOOKUP($G27,Depth_Lookup!$A$3:$J$561,9,FALSE))-(I27/100))&gt;=0,"Good","Too Long")</f>
        <v>Good</v>
      </c>
      <c r="K27" s="85">
        <f>(VLOOKUP($G27,Depth_Lookup!$A$3:$J$561,10,FALSE))+(H27/100)</f>
        <v>10.204999999999998</v>
      </c>
      <c r="L27" s="85">
        <f>(VLOOKUP($G27,Depth_Lookup!$A$3:$J$561,10,FALSE))+(I27/100)</f>
        <v>10.354999999999999</v>
      </c>
      <c r="M27" s="82">
        <v>3</v>
      </c>
      <c r="N27" s="81" t="s">
        <v>1361</v>
      </c>
    </row>
    <row r="28" spans="1:14">
      <c r="A28" s="30"/>
      <c r="E28" s="81">
        <v>7</v>
      </c>
      <c r="F28" s="81">
        <v>1</v>
      </c>
      <c r="G28" s="83" t="str">
        <f t="shared" si="0"/>
        <v>7-1</v>
      </c>
      <c r="H28" s="80">
        <v>0</v>
      </c>
      <c r="I28" s="80">
        <v>6</v>
      </c>
      <c r="J28" s="84" t="str">
        <f>IF(((VLOOKUP($G28,Depth_Lookup!$A$3:$J$561,9,FALSE))-(I28/100))&gt;=0,"Good","Too Long")</f>
        <v>Good</v>
      </c>
      <c r="K28" s="85">
        <f>(VLOOKUP($G28,Depth_Lookup!$A$3:$J$561,10,FALSE))+(H28/100)</f>
        <v>10.1</v>
      </c>
      <c r="L28" s="85">
        <f>(VLOOKUP($G28,Depth_Lookup!$A$3:$J$561,10,FALSE))+(I28/100)</f>
        <v>10.16</v>
      </c>
      <c r="M28" s="82">
        <v>3</v>
      </c>
      <c r="N28" s="79" t="s">
        <v>1361</v>
      </c>
    </row>
    <row r="29" spans="1:14">
      <c r="A29" s="30"/>
      <c r="E29" s="81">
        <v>7</v>
      </c>
      <c r="F29" s="81">
        <v>1</v>
      </c>
      <c r="G29" s="83" t="str">
        <f t="shared" si="0"/>
        <v>7-1</v>
      </c>
      <c r="H29" s="80">
        <v>6</v>
      </c>
      <c r="I29" s="80">
        <v>33</v>
      </c>
      <c r="J29" s="84" t="str">
        <f>IF(((VLOOKUP($G29,Depth_Lookup!$A$3:$J$561,9,FALSE))-(I29/100))&gt;=0,"Good","Too Long")</f>
        <v>Good</v>
      </c>
      <c r="K29" s="85">
        <f>(VLOOKUP($G29,Depth_Lookup!$A$3:$J$561,10,FALSE))+(H29/100)</f>
        <v>10.16</v>
      </c>
      <c r="L29" s="85">
        <f>(VLOOKUP($G29,Depth_Lookup!$A$3:$J$561,10,FALSE))+(I29/100)</f>
        <v>10.43</v>
      </c>
      <c r="M29" s="82">
        <v>1</v>
      </c>
      <c r="N29" s="78"/>
    </row>
    <row r="30" spans="1:14">
      <c r="A30" s="30"/>
      <c r="E30" s="81">
        <v>7</v>
      </c>
      <c r="F30" s="81">
        <v>1</v>
      </c>
      <c r="G30" s="83" t="str">
        <f t="shared" si="0"/>
        <v>7-1</v>
      </c>
      <c r="H30" s="80">
        <v>33</v>
      </c>
      <c r="I30" s="80">
        <v>58</v>
      </c>
      <c r="J30" s="84" t="str">
        <f>IF(((VLOOKUP($G30,Depth_Lookup!$A$3:$J$561,9,FALSE))-(I30/100))&gt;=0,"Good","Too Long")</f>
        <v>Good</v>
      </c>
      <c r="K30" s="85">
        <f>(VLOOKUP($G30,Depth_Lookup!$A$3:$J$561,10,FALSE))+(H30/100)</f>
        <v>10.43</v>
      </c>
      <c r="L30" s="85">
        <f>(VLOOKUP($G30,Depth_Lookup!$A$3:$J$561,10,FALSE))+(I30/100)</f>
        <v>10.68</v>
      </c>
      <c r="M30" s="82">
        <v>3</v>
      </c>
      <c r="N30" s="79" t="s">
        <v>1361</v>
      </c>
    </row>
    <row r="31" spans="1:14" s="89" customFormat="1">
      <c r="E31" s="89">
        <v>7</v>
      </c>
      <c r="F31" s="89">
        <v>2</v>
      </c>
      <c r="G31" s="91" t="str">
        <f t="shared" si="0"/>
        <v>7-2</v>
      </c>
      <c r="H31" s="88">
        <v>0</v>
      </c>
      <c r="I31" s="88">
        <v>40</v>
      </c>
      <c r="J31" s="92" t="str">
        <f>IF(((VLOOKUP($G31,Depth_Lookup!$A$3:$J$561,9,FALSE))-(I31/100))&gt;=0,"Good","Too Long")</f>
        <v>Good</v>
      </c>
      <c r="K31" s="93">
        <f>(VLOOKUP($G31,Depth_Lookup!$A$3:$J$561,10,FALSE))+(H31/100)</f>
        <v>10.685</v>
      </c>
      <c r="L31" s="93">
        <f>(VLOOKUP($G31,Depth_Lookup!$A$3:$J$561,10,FALSE))+(I31/100)</f>
        <v>11.085000000000001</v>
      </c>
      <c r="M31" s="90">
        <v>3</v>
      </c>
      <c r="N31" s="87"/>
    </row>
    <row r="32" spans="1:14" s="89" customFormat="1">
      <c r="E32" s="89">
        <v>7</v>
      </c>
      <c r="F32" s="89">
        <v>2</v>
      </c>
      <c r="G32" s="91" t="str">
        <f t="shared" si="0"/>
        <v>7-2</v>
      </c>
      <c r="H32" s="88">
        <v>40</v>
      </c>
      <c r="I32" s="88">
        <v>65</v>
      </c>
      <c r="J32" s="92" t="str">
        <f>IF(((VLOOKUP($G32,Depth_Lookup!$A$3:$J$561,9,FALSE))-(I32/100))&gt;=0,"Good","Too Long")</f>
        <v>Good</v>
      </c>
      <c r="K32" s="93">
        <f>(VLOOKUP($G32,Depth_Lookup!$A$3:$J$561,10,FALSE))+(H32/100)</f>
        <v>11.085000000000001</v>
      </c>
      <c r="L32" s="93">
        <f>(VLOOKUP($G32,Depth_Lookup!$A$3:$J$561,10,FALSE))+(I32/100)</f>
        <v>11.335000000000001</v>
      </c>
      <c r="M32" s="90">
        <v>0</v>
      </c>
      <c r="N32" s="87"/>
    </row>
    <row r="33" spans="1:14" s="89" customFormat="1">
      <c r="E33" s="89">
        <v>7</v>
      </c>
      <c r="F33" s="89">
        <v>2</v>
      </c>
      <c r="G33" s="91" t="str">
        <f t="shared" si="0"/>
        <v>7-2</v>
      </c>
      <c r="H33" s="88">
        <v>65</v>
      </c>
      <c r="I33" s="88">
        <v>85</v>
      </c>
      <c r="J33" s="92" t="str">
        <f>IF(((VLOOKUP($G33,Depth_Lookup!$A$3:$J$561,9,FALSE))-(I33/100))&gt;=0,"Good","Too Long")</f>
        <v>Good</v>
      </c>
      <c r="K33" s="93">
        <f>(VLOOKUP($G33,Depth_Lookup!$A$3:$J$561,10,FALSE))+(H33/100)</f>
        <v>11.335000000000001</v>
      </c>
      <c r="L33" s="93">
        <f>(VLOOKUP($G33,Depth_Lookup!$A$3:$J$561,10,FALSE))+(I33/100)</f>
        <v>11.535</v>
      </c>
      <c r="M33" s="90">
        <v>3</v>
      </c>
      <c r="N33" s="87"/>
    </row>
    <row r="34" spans="1:14">
      <c r="A34" s="30"/>
      <c r="E34" s="81">
        <v>8</v>
      </c>
      <c r="F34" s="81">
        <v>1</v>
      </c>
      <c r="G34" s="91" t="str">
        <f t="shared" si="0"/>
        <v>8-1</v>
      </c>
      <c r="H34" s="80">
        <v>0</v>
      </c>
      <c r="I34" s="80">
        <v>19</v>
      </c>
      <c r="J34" s="92" t="str">
        <f>IF(((VLOOKUP($G34,Depth_Lookup!$A$3:$J$561,9,FALSE))-(I34/100))&gt;=0,"Good","Too Long")</f>
        <v>Good</v>
      </c>
      <c r="K34" s="93">
        <f>(VLOOKUP($G34,Depth_Lookup!$A$3:$J$561,10,FALSE))+(H34/100)</f>
        <v>11.6</v>
      </c>
      <c r="L34" s="93">
        <f>(VLOOKUP($G34,Depth_Lookup!$A$3:$J$561,10,FALSE))+(I34/100)</f>
        <v>11.79</v>
      </c>
      <c r="M34" s="82">
        <v>3</v>
      </c>
      <c r="N34" s="78"/>
    </row>
    <row r="35" spans="1:14">
      <c r="A35" s="30"/>
      <c r="E35" s="81">
        <v>8</v>
      </c>
      <c r="F35" s="81">
        <v>1</v>
      </c>
      <c r="G35" s="83" t="str">
        <f t="shared" si="0"/>
        <v>8-1</v>
      </c>
      <c r="H35" s="80">
        <v>19</v>
      </c>
      <c r="I35" s="80">
        <v>34</v>
      </c>
      <c r="J35" s="84" t="str">
        <f>IF(((VLOOKUP($G35,Depth_Lookup!$A$3:$J$561,9,FALSE))-(I35/100))&gt;=0,"Good","Too Long")</f>
        <v>Good</v>
      </c>
      <c r="K35" s="85">
        <f>(VLOOKUP($G35,Depth_Lookup!$A$3:$J$561,10,FALSE))+(H35/100)</f>
        <v>11.79</v>
      </c>
      <c r="L35" s="85">
        <f>(VLOOKUP($G35,Depth_Lookup!$A$3:$J$561,10,FALSE))+(I35/100)</f>
        <v>11.94</v>
      </c>
      <c r="M35" s="82">
        <v>2</v>
      </c>
      <c r="N35" s="79"/>
    </row>
    <row r="36" spans="1:14">
      <c r="A36" s="30"/>
      <c r="E36" s="81">
        <v>9</v>
      </c>
      <c r="F36" s="81">
        <v>1</v>
      </c>
      <c r="G36" s="83" t="str">
        <f t="shared" si="0"/>
        <v>9-1</v>
      </c>
      <c r="H36" s="80">
        <v>0</v>
      </c>
      <c r="I36" s="80">
        <v>18</v>
      </c>
      <c r="J36" s="84" t="str">
        <f>IF(((VLOOKUP($G36,Depth_Lookup!$A$3:$J$561,9,FALSE))-(I36/100))&gt;=0,"Good","Too Long")</f>
        <v>Good</v>
      </c>
      <c r="K36" s="85">
        <f>(VLOOKUP($G36,Depth_Lookup!$A$3:$J$561,10,FALSE))+(H36/100)</f>
        <v>12</v>
      </c>
      <c r="L36" s="85">
        <f>(VLOOKUP($G36,Depth_Lookup!$A$3:$J$561,10,FALSE))+(I36/100)</f>
        <v>12.18</v>
      </c>
      <c r="M36" s="82">
        <v>0</v>
      </c>
      <c r="N36" s="78"/>
    </row>
    <row r="37" spans="1:14">
      <c r="A37" s="30"/>
      <c r="E37" s="81">
        <v>9</v>
      </c>
      <c r="F37" s="81">
        <v>1</v>
      </c>
      <c r="G37" s="83" t="str">
        <f t="shared" si="0"/>
        <v>9-1</v>
      </c>
      <c r="H37" s="80">
        <v>18</v>
      </c>
      <c r="I37" s="80">
        <v>91</v>
      </c>
      <c r="J37" s="84" t="str">
        <f>IF(((VLOOKUP($G37,Depth_Lookup!$A$3:$J$561,9,FALSE))-(I37/100))&gt;=0,"Good","Too Long")</f>
        <v>Good</v>
      </c>
      <c r="K37" s="85">
        <f>(VLOOKUP($G37,Depth_Lookup!$A$3:$J$561,10,FALSE))+(H37/100)</f>
        <v>12.18</v>
      </c>
      <c r="L37" s="85">
        <f>(VLOOKUP($G37,Depth_Lookup!$A$3:$J$561,10,FALSE))+(I37/100)</f>
        <v>12.91</v>
      </c>
      <c r="M37" s="82">
        <v>2</v>
      </c>
      <c r="N37" s="79" t="s">
        <v>1362</v>
      </c>
    </row>
    <row r="38" spans="1:14">
      <c r="A38" s="30"/>
      <c r="E38" s="81">
        <v>9</v>
      </c>
      <c r="F38" s="81">
        <v>2</v>
      </c>
      <c r="G38" s="83" t="str">
        <f t="shared" si="0"/>
        <v>9-2</v>
      </c>
      <c r="H38" s="80">
        <v>0</v>
      </c>
      <c r="I38" s="80">
        <v>61</v>
      </c>
      <c r="J38" s="84" t="str">
        <f>IF(((VLOOKUP($G38,Depth_Lookup!$A$3:$J$561,9,FALSE))-(I38/100))&gt;=0,"Good","Too Long")</f>
        <v>Good</v>
      </c>
      <c r="K38" s="85">
        <f>(VLOOKUP($G38,Depth_Lookup!$A$3:$J$561,10,FALSE))+(H38/100)</f>
        <v>12.945</v>
      </c>
      <c r="L38" s="85">
        <f>(VLOOKUP($G38,Depth_Lookup!$A$3:$J$561,10,FALSE))+(I38/100)</f>
        <v>13.555</v>
      </c>
      <c r="M38" s="82">
        <v>2</v>
      </c>
      <c r="N38" s="78"/>
    </row>
    <row r="39" spans="1:14">
      <c r="A39" s="30"/>
      <c r="E39" s="81">
        <v>9</v>
      </c>
      <c r="F39" s="81">
        <v>2</v>
      </c>
      <c r="G39" s="83" t="str">
        <f t="shared" si="0"/>
        <v>9-2</v>
      </c>
      <c r="H39" s="80">
        <v>61</v>
      </c>
      <c r="I39" s="80">
        <v>95</v>
      </c>
      <c r="J39" s="84" t="str">
        <f>IF(((VLOOKUP($G39,Depth_Lookup!$A$3:$J$561,9,FALSE))-(I39/100))&gt;=0,"Good","Too Long")</f>
        <v>Good</v>
      </c>
      <c r="K39" s="85">
        <f>(VLOOKUP($G39,Depth_Lookup!$A$3:$J$561,10,FALSE))+(H39/100)</f>
        <v>13.555</v>
      </c>
      <c r="L39" s="85">
        <f>(VLOOKUP($G39,Depth_Lookup!$A$3:$J$561,10,FALSE))+(I39/100)</f>
        <v>13.895</v>
      </c>
      <c r="M39" s="82">
        <v>3</v>
      </c>
      <c r="N39" s="79" t="s">
        <v>1362</v>
      </c>
    </row>
    <row r="40" spans="1:14">
      <c r="A40" s="30"/>
      <c r="E40" s="81">
        <v>9</v>
      </c>
      <c r="F40" s="81">
        <v>3</v>
      </c>
      <c r="G40" s="83" t="str">
        <f t="shared" si="0"/>
        <v>9-3</v>
      </c>
      <c r="H40" s="80">
        <v>0</v>
      </c>
      <c r="I40" s="80">
        <v>20</v>
      </c>
      <c r="J40" s="84" t="str">
        <f>IF(((VLOOKUP($G40,Depth_Lookup!$A$3:$J$561,9,FALSE))-(I40/100))&gt;=0,"Good","Too Long")</f>
        <v>Good</v>
      </c>
      <c r="K40" s="85">
        <f>(VLOOKUP($G40,Depth_Lookup!$A$3:$J$561,10,FALSE))+(H40/100)</f>
        <v>13.9</v>
      </c>
      <c r="L40" s="85">
        <f>(VLOOKUP($G40,Depth_Lookup!$A$3:$J$561,10,FALSE))+(I40/100)</f>
        <v>14.1</v>
      </c>
      <c r="M40" s="82">
        <v>2</v>
      </c>
      <c r="N40" s="78"/>
    </row>
    <row r="41" spans="1:14">
      <c r="A41" s="30"/>
      <c r="E41" s="81">
        <v>10</v>
      </c>
      <c r="F41" s="81">
        <v>1</v>
      </c>
      <c r="G41" s="83" t="str">
        <f t="shared" si="0"/>
        <v>10-1</v>
      </c>
      <c r="H41" s="80">
        <v>0</v>
      </c>
      <c r="I41" s="80">
        <v>50</v>
      </c>
      <c r="J41" s="84" t="str">
        <f>IF(((VLOOKUP($G41,Depth_Lookup!$A$3:$J$561,9,FALSE))-(I41/100))&gt;=0,"Good","Too Long")</f>
        <v>Good</v>
      </c>
      <c r="K41" s="85">
        <f>(VLOOKUP($G41,Depth_Lookup!$A$3:$J$561,10,FALSE))+(H41/100)</f>
        <v>13.8</v>
      </c>
      <c r="L41" s="85">
        <f>(VLOOKUP($G41,Depth_Lookup!$A$3:$J$561,10,FALSE))+(I41/100)</f>
        <v>14.3</v>
      </c>
      <c r="M41" s="82">
        <v>1</v>
      </c>
      <c r="N41" s="79"/>
    </row>
    <row r="42" spans="1:14">
      <c r="A42" s="30"/>
      <c r="E42" s="81">
        <v>10</v>
      </c>
      <c r="F42" s="81">
        <v>1</v>
      </c>
      <c r="G42" s="83" t="str">
        <f t="shared" si="0"/>
        <v>10-1</v>
      </c>
      <c r="H42" s="80">
        <v>50</v>
      </c>
      <c r="I42" s="80">
        <v>78</v>
      </c>
      <c r="J42" s="84" t="str">
        <f>IF(((VLOOKUP($G42,Depth_Lookup!$A$3:$J$561,9,FALSE))-(I42/100))&gt;=0,"Good","Too Long")</f>
        <v>Good</v>
      </c>
      <c r="K42" s="85">
        <f>(VLOOKUP($G42,Depth_Lookup!$A$3:$J$561,10,FALSE))+(H42/100)</f>
        <v>14.3</v>
      </c>
      <c r="L42" s="85">
        <f>(VLOOKUP($G42,Depth_Lookup!$A$3:$J$561,10,FALSE))+(I42/100)</f>
        <v>14.58</v>
      </c>
      <c r="M42" s="82">
        <v>0</v>
      </c>
      <c r="N42" s="78"/>
    </row>
    <row r="43" spans="1:14">
      <c r="A43" s="30"/>
      <c r="E43" s="81">
        <v>11</v>
      </c>
      <c r="F43" s="81">
        <v>1</v>
      </c>
      <c r="G43" s="83" t="str">
        <f t="shared" si="0"/>
        <v>11-1</v>
      </c>
      <c r="H43" s="80">
        <v>0</v>
      </c>
      <c r="I43" s="80">
        <v>15</v>
      </c>
      <c r="J43" s="84" t="str">
        <f>IF(((VLOOKUP($G43,Depth_Lookup!$A$3:$J$561,9,FALSE))-(I43/100))&gt;=0,"Good","Too Long")</f>
        <v>Good</v>
      </c>
      <c r="K43" s="85">
        <f>(VLOOKUP($G43,Depth_Lookup!$A$3:$J$561,10,FALSE))+(H43/100)</f>
        <v>14.6</v>
      </c>
      <c r="L43" s="85">
        <f>(VLOOKUP($G43,Depth_Lookup!$A$3:$J$561,10,FALSE))+(I43/100)</f>
        <v>14.75</v>
      </c>
      <c r="M43" s="82">
        <v>2</v>
      </c>
      <c r="N43" s="79"/>
    </row>
    <row r="44" spans="1:14">
      <c r="A44" s="30"/>
      <c r="E44" s="81">
        <v>11</v>
      </c>
      <c r="F44" s="81">
        <v>1</v>
      </c>
      <c r="G44" s="83" t="str">
        <f t="shared" si="0"/>
        <v>11-1</v>
      </c>
      <c r="H44" s="80">
        <v>15</v>
      </c>
      <c r="I44" s="80">
        <v>48</v>
      </c>
      <c r="J44" s="84" t="str">
        <f>IF(((VLOOKUP($G44,Depth_Lookup!$A$3:$J$561,9,FALSE))-(I44/100))&gt;=0,"Good","Too Long")</f>
        <v>Good</v>
      </c>
      <c r="K44" s="85">
        <f>(VLOOKUP($G44,Depth_Lookup!$A$3:$J$561,10,FALSE))+(H44/100)</f>
        <v>14.75</v>
      </c>
      <c r="L44" s="85">
        <f>(VLOOKUP($G44,Depth_Lookup!$A$3:$J$561,10,FALSE))+(I44/100)</f>
        <v>15.08</v>
      </c>
      <c r="M44" s="82">
        <v>0</v>
      </c>
      <c r="N44" s="78"/>
    </row>
    <row r="45" spans="1:14">
      <c r="A45" s="30"/>
      <c r="E45" s="81">
        <v>11</v>
      </c>
      <c r="F45" s="81">
        <v>1</v>
      </c>
      <c r="G45" s="83" t="str">
        <f t="shared" si="0"/>
        <v>11-1</v>
      </c>
      <c r="H45" s="80">
        <v>48</v>
      </c>
      <c r="I45" s="80">
        <v>66</v>
      </c>
      <c r="J45" s="84" t="str">
        <f>IF(((VLOOKUP($G45,Depth_Lookup!$A$3:$J$561,9,FALSE))-(I45/100))&gt;=0,"Good","Too Long")</f>
        <v>Good</v>
      </c>
      <c r="K45" s="85">
        <f>(VLOOKUP($G45,Depth_Lookup!$A$3:$J$561,10,FALSE))+(H45/100)</f>
        <v>15.08</v>
      </c>
      <c r="L45" s="85">
        <f>(VLOOKUP($G45,Depth_Lookup!$A$3:$J$561,10,FALSE))+(I45/100)</f>
        <v>15.26</v>
      </c>
      <c r="M45" s="82">
        <v>1</v>
      </c>
      <c r="N45" s="79"/>
    </row>
    <row r="46" spans="1:14">
      <c r="A46" s="30"/>
      <c r="E46" s="81">
        <v>11</v>
      </c>
      <c r="F46" s="81">
        <v>1</v>
      </c>
      <c r="G46" s="83" t="str">
        <f t="shared" si="0"/>
        <v>11-1</v>
      </c>
      <c r="H46" s="80">
        <v>66</v>
      </c>
      <c r="I46" s="80">
        <v>89</v>
      </c>
      <c r="J46" s="84" t="str">
        <f>IF(((VLOOKUP($G46,Depth_Lookup!$A$3:$J$561,9,FALSE))-(I46/100))&gt;=0,"Good","Too Long")</f>
        <v>Good</v>
      </c>
      <c r="K46" s="85">
        <f>(VLOOKUP($G46,Depth_Lookup!$A$3:$J$561,10,FALSE))+(H46/100)</f>
        <v>15.26</v>
      </c>
      <c r="L46" s="85">
        <f>(VLOOKUP($G46,Depth_Lookup!$A$3:$J$561,10,FALSE))+(I46/100)</f>
        <v>15.49</v>
      </c>
      <c r="M46" s="82">
        <v>0</v>
      </c>
      <c r="N46" s="78"/>
    </row>
    <row r="47" spans="1:14">
      <c r="A47" s="30"/>
      <c r="E47" s="81">
        <v>11</v>
      </c>
      <c r="F47" s="81">
        <v>2</v>
      </c>
      <c r="G47" s="83" t="str">
        <f t="shared" si="0"/>
        <v>11-2</v>
      </c>
      <c r="H47" s="80">
        <v>0</v>
      </c>
      <c r="I47" s="80">
        <v>21</v>
      </c>
      <c r="J47" s="84" t="str">
        <f>IF(((VLOOKUP($G47,Depth_Lookup!$A$3:$J$561,9,FALSE))-(I47/100))&gt;=0,"Good","Too Long")</f>
        <v>Good</v>
      </c>
      <c r="K47" s="85">
        <f>(VLOOKUP($G47,Depth_Lookup!$A$3:$J$561,10,FALSE))+(H47/100)</f>
        <v>15.49</v>
      </c>
      <c r="L47" s="85">
        <f>(VLOOKUP($G47,Depth_Lookup!$A$3:$J$561,10,FALSE))+(I47/100)</f>
        <v>15.700000000000001</v>
      </c>
      <c r="M47" s="82">
        <v>2</v>
      </c>
      <c r="N47" s="79"/>
    </row>
    <row r="48" spans="1:14">
      <c r="A48" s="30"/>
      <c r="E48" s="81">
        <v>11</v>
      </c>
      <c r="F48" s="81">
        <v>2</v>
      </c>
      <c r="G48" s="83" t="str">
        <f t="shared" si="0"/>
        <v>11-2</v>
      </c>
      <c r="H48" s="80">
        <v>21</v>
      </c>
      <c r="I48" s="80">
        <v>97</v>
      </c>
      <c r="J48" s="84" t="str">
        <f>IF(((VLOOKUP($G48,Depth_Lookup!$A$3:$J$561,9,FALSE))-(I48/100))&gt;=0,"Good","Too Long")</f>
        <v>Good</v>
      </c>
      <c r="K48" s="85">
        <f>(VLOOKUP($G48,Depth_Lookup!$A$3:$J$561,10,FALSE))+(H48/100)</f>
        <v>15.700000000000001</v>
      </c>
      <c r="L48" s="85">
        <f>(VLOOKUP($G48,Depth_Lookup!$A$3:$J$561,10,FALSE))+(I48/100)</f>
        <v>16.46</v>
      </c>
      <c r="M48" s="82">
        <v>0</v>
      </c>
      <c r="N48" s="78"/>
    </row>
    <row r="49" spans="1:14">
      <c r="A49" s="30"/>
      <c r="E49" s="81">
        <v>12</v>
      </c>
      <c r="F49" s="81">
        <v>1</v>
      </c>
      <c r="G49" s="83" t="str">
        <f t="shared" si="0"/>
        <v>12-1</v>
      </c>
      <c r="H49" s="80">
        <v>0</v>
      </c>
      <c r="I49" s="80">
        <v>60</v>
      </c>
      <c r="J49" s="84" t="str">
        <f>IF(((VLOOKUP($G49,Depth_Lookup!$A$3:$J$561,9,FALSE))-(I49/100))&gt;=0,"Good","Too Long")</f>
        <v>Good</v>
      </c>
      <c r="K49" s="85">
        <f>(VLOOKUP($G49,Depth_Lookup!$A$3:$J$561,10,FALSE))+(H49/100)</f>
        <v>16.45</v>
      </c>
      <c r="L49" s="85">
        <f>(VLOOKUP($G49,Depth_Lookup!$A$3:$J$561,10,FALSE))+(I49/100)</f>
        <v>17.05</v>
      </c>
      <c r="M49" s="82">
        <v>1</v>
      </c>
      <c r="N49" s="79"/>
    </row>
    <row r="50" spans="1:14">
      <c r="A50" s="30"/>
      <c r="E50" s="81">
        <v>12</v>
      </c>
      <c r="F50" s="81">
        <v>2</v>
      </c>
      <c r="G50" s="83" t="str">
        <f t="shared" si="0"/>
        <v>12-2</v>
      </c>
      <c r="H50" s="80">
        <v>0</v>
      </c>
      <c r="I50" s="80">
        <v>26</v>
      </c>
      <c r="J50" s="84" t="str">
        <f>IF(((VLOOKUP($G50,Depth_Lookup!$A$3:$J$561,9,FALSE))-(I50/100))&gt;=0,"Good","Too Long")</f>
        <v>Good</v>
      </c>
      <c r="K50" s="85">
        <f>(VLOOKUP($G50,Depth_Lookup!$A$3:$J$561,10,FALSE))+(H50/100)</f>
        <v>17.055</v>
      </c>
      <c r="L50" s="85">
        <f>(VLOOKUP($G50,Depth_Lookup!$A$3:$J$561,10,FALSE))+(I50/100)</f>
        <v>17.315000000000001</v>
      </c>
      <c r="M50" s="82">
        <v>0</v>
      </c>
      <c r="N50" s="78"/>
    </row>
    <row r="51" spans="1:14">
      <c r="A51" s="30"/>
      <c r="E51" s="81">
        <v>12</v>
      </c>
      <c r="F51" s="81">
        <v>2</v>
      </c>
      <c r="G51" s="83" t="str">
        <f t="shared" si="0"/>
        <v>12-2</v>
      </c>
      <c r="H51" s="80">
        <v>26</v>
      </c>
      <c r="I51" s="80">
        <v>42</v>
      </c>
      <c r="J51" s="84" t="str">
        <f>IF(((VLOOKUP($G51,Depth_Lookup!$A$3:$J$561,9,FALSE))-(I51/100))&gt;=0,"Good","Too Long")</f>
        <v>Good</v>
      </c>
      <c r="K51" s="85">
        <f>(VLOOKUP($G51,Depth_Lookup!$A$3:$J$561,10,FALSE))+(H51/100)</f>
        <v>17.315000000000001</v>
      </c>
      <c r="L51" s="85">
        <f>(VLOOKUP($G51,Depth_Lookup!$A$3:$J$561,10,FALSE))+(I51/100)</f>
        <v>17.475000000000001</v>
      </c>
      <c r="M51" s="82">
        <v>1</v>
      </c>
      <c r="N51" s="79"/>
    </row>
    <row r="52" spans="1:14">
      <c r="A52" s="30"/>
      <c r="E52" s="81">
        <v>13</v>
      </c>
      <c r="F52" s="81">
        <v>1</v>
      </c>
      <c r="G52" s="83" t="str">
        <f t="shared" si="0"/>
        <v>13-1</v>
      </c>
      <c r="H52" s="80">
        <v>0</v>
      </c>
      <c r="I52" s="80">
        <v>77</v>
      </c>
      <c r="J52" s="84" t="str">
        <f>IF(((VLOOKUP($G52,Depth_Lookup!$A$3:$J$561,9,FALSE))-(I52/100))&gt;=0,"Good","Too Long")</f>
        <v>Good</v>
      </c>
      <c r="K52" s="85">
        <f>(VLOOKUP($G52,Depth_Lookup!$A$3:$J$561,10,FALSE))+(H52/100)</f>
        <v>17.600000000000001</v>
      </c>
      <c r="L52" s="85">
        <f>(VLOOKUP($G52,Depth_Lookup!$A$3:$J$561,10,FALSE))+(I52/100)</f>
        <v>18.37</v>
      </c>
      <c r="M52" s="82">
        <v>1</v>
      </c>
      <c r="N52" s="78"/>
    </row>
    <row r="53" spans="1:14">
      <c r="A53" s="30"/>
      <c r="E53" s="81">
        <v>13</v>
      </c>
      <c r="F53" s="81">
        <v>2</v>
      </c>
      <c r="G53" s="83" t="str">
        <f t="shared" si="0"/>
        <v>13-2</v>
      </c>
      <c r="H53" s="80">
        <v>0</v>
      </c>
      <c r="I53" s="80">
        <v>23</v>
      </c>
      <c r="J53" s="84" t="str">
        <f>IF(((VLOOKUP($G53,Depth_Lookup!$A$3:$J$561,9,FALSE))-(I53/100))&gt;=0,"Good","Too Long")</f>
        <v>Good</v>
      </c>
      <c r="K53" s="85">
        <f>(VLOOKUP($G53,Depth_Lookup!$A$3:$J$561,10,FALSE))+(H53/100)</f>
        <v>18.385000000000002</v>
      </c>
      <c r="L53" s="85">
        <f>(VLOOKUP($G53,Depth_Lookup!$A$3:$J$561,10,FALSE))+(I53/100)</f>
        <v>18.615000000000002</v>
      </c>
      <c r="M53" s="82">
        <v>0</v>
      </c>
      <c r="N53" s="79"/>
    </row>
    <row r="54" spans="1:14">
      <c r="A54" s="30"/>
      <c r="E54" s="81">
        <v>13</v>
      </c>
      <c r="F54" s="81">
        <v>2</v>
      </c>
      <c r="G54" s="83" t="str">
        <f t="shared" si="0"/>
        <v>13-2</v>
      </c>
      <c r="H54" s="80">
        <v>23</v>
      </c>
      <c r="I54" s="80">
        <v>30</v>
      </c>
      <c r="J54" s="84" t="str">
        <f>IF(((VLOOKUP($G54,Depth_Lookup!$A$3:$J$561,9,FALSE))-(I54/100))&gt;=0,"Good","Too Long")</f>
        <v>Good</v>
      </c>
      <c r="K54" s="85">
        <f>(VLOOKUP($G54,Depth_Lookup!$A$3:$J$561,10,FALSE))+(H54/100)</f>
        <v>18.615000000000002</v>
      </c>
      <c r="L54" s="85">
        <f>(VLOOKUP($G54,Depth_Lookup!$A$3:$J$561,10,FALSE))+(I54/100)</f>
        <v>18.685000000000002</v>
      </c>
      <c r="M54" s="82">
        <v>1</v>
      </c>
      <c r="N54" s="78"/>
    </row>
    <row r="55" spans="1:14">
      <c r="A55" s="30"/>
      <c r="E55" s="81">
        <v>13</v>
      </c>
      <c r="F55" s="81">
        <v>2</v>
      </c>
      <c r="G55" s="83" t="str">
        <f t="shared" si="0"/>
        <v>13-2</v>
      </c>
      <c r="H55" s="80">
        <v>30</v>
      </c>
      <c r="I55" s="80">
        <v>80</v>
      </c>
      <c r="J55" s="84" t="str">
        <f>IF(((VLOOKUP($G55,Depth_Lookup!$A$3:$J$561,9,FALSE))-(I55/100))&gt;=0,"Good","Too Long")</f>
        <v>Good</v>
      </c>
      <c r="K55" s="85">
        <f>(VLOOKUP($G55,Depth_Lookup!$A$3:$J$561,10,FALSE))+(H55/100)</f>
        <v>18.685000000000002</v>
      </c>
      <c r="L55" s="85">
        <f>(VLOOKUP($G55,Depth_Lookup!$A$3:$J$561,10,FALSE))+(I55/100)</f>
        <v>19.185000000000002</v>
      </c>
      <c r="M55" s="82">
        <v>0</v>
      </c>
      <c r="N55" s="79"/>
    </row>
    <row r="56" spans="1:14">
      <c r="A56" s="30"/>
      <c r="E56" s="81">
        <v>13</v>
      </c>
      <c r="F56" s="81">
        <v>3</v>
      </c>
      <c r="G56" s="83" t="str">
        <f t="shared" si="0"/>
        <v>13-3</v>
      </c>
      <c r="H56" s="80">
        <v>0</v>
      </c>
      <c r="I56" s="80">
        <v>80</v>
      </c>
      <c r="J56" s="84" t="str">
        <f>IF(((VLOOKUP($G56,Depth_Lookup!$A$3:$J$561,9,FALSE))-(I56/100))&gt;=0,"Good","Too Long")</f>
        <v>Good</v>
      </c>
      <c r="K56" s="85">
        <f>(VLOOKUP($G56,Depth_Lookup!$A$3:$J$561,10,FALSE))+(H56/100)</f>
        <v>19.184999999999999</v>
      </c>
      <c r="L56" s="85">
        <f>(VLOOKUP($G56,Depth_Lookup!$A$3:$J$561,10,FALSE))+(I56/100)</f>
        <v>19.984999999999999</v>
      </c>
      <c r="M56" s="82">
        <v>0</v>
      </c>
      <c r="N56" s="78"/>
    </row>
    <row r="57" spans="1:14">
      <c r="A57" s="30"/>
      <c r="E57" s="81">
        <v>13</v>
      </c>
      <c r="F57" s="81">
        <v>4</v>
      </c>
      <c r="G57" s="83" t="str">
        <f t="shared" si="0"/>
        <v>13-4</v>
      </c>
      <c r="H57" s="80">
        <v>0</v>
      </c>
      <c r="I57" s="80">
        <v>51</v>
      </c>
      <c r="J57" s="84" t="str">
        <f>IF(((VLOOKUP($G57,Depth_Lookup!$A$3:$J$561,9,FALSE))-(I57/100))&gt;=0,"Good","Too Long")</f>
        <v>Good</v>
      </c>
      <c r="K57" s="85">
        <f>(VLOOKUP($G57,Depth_Lookup!$A$3:$J$561,10,FALSE))+(H57/100)</f>
        <v>19.984999999999999</v>
      </c>
      <c r="L57" s="85">
        <f>(VLOOKUP($G57,Depth_Lookup!$A$3:$J$561,10,FALSE))+(I57/100)</f>
        <v>20.495000000000001</v>
      </c>
      <c r="M57" s="82">
        <v>0</v>
      </c>
      <c r="N57" s="79"/>
    </row>
    <row r="58" spans="1:14">
      <c r="A58" s="30"/>
      <c r="E58" s="81">
        <v>13</v>
      </c>
      <c r="F58" s="81">
        <v>4</v>
      </c>
      <c r="G58" s="83" t="str">
        <f t="shared" si="0"/>
        <v>13-4</v>
      </c>
      <c r="H58" s="80">
        <v>51</v>
      </c>
      <c r="I58" s="80">
        <v>56</v>
      </c>
      <c r="J58" s="84" t="str">
        <f>IF(((VLOOKUP($G58,Depth_Lookup!$A$3:$J$561,9,FALSE))-(I58/100))&gt;=0,"Good","Too Long")</f>
        <v>Good</v>
      </c>
      <c r="K58" s="85">
        <f>(VLOOKUP($G58,Depth_Lookup!$A$3:$J$561,10,FALSE))+(H58/100)</f>
        <v>20.495000000000001</v>
      </c>
      <c r="L58" s="85">
        <f>(VLOOKUP($G58,Depth_Lookup!$A$3:$J$561,10,FALSE))+(I58/100)</f>
        <v>20.544999999999998</v>
      </c>
      <c r="M58" s="82">
        <v>1</v>
      </c>
      <c r="N58" s="78"/>
    </row>
    <row r="59" spans="1:14">
      <c r="A59" s="30"/>
      <c r="E59" s="81">
        <v>13</v>
      </c>
      <c r="F59" s="81">
        <v>4</v>
      </c>
      <c r="G59" s="83" t="str">
        <f t="shared" si="0"/>
        <v>13-4</v>
      </c>
      <c r="H59" s="80">
        <v>56</v>
      </c>
      <c r="I59" s="80">
        <v>67</v>
      </c>
      <c r="J59" s="84" t="str">
        <f>IF(((VLOOKUP($G59,Depth_Lookup!$A$3:$J$561,9,FALSE))-(I59/100))&gt;=0,"Good","Too Long")</f>
        <v>Good</v>
      </c>
      <c r="K59" s="85">
        <f>(VLOOKUP($G59,Depth_Lookup!$A$3:$J$561,10,FALSE))+(H59/100)</f>
        <v>20.544999999999998</v>
      </c>
      <c r="L59" s="85">
        <f>(VLOOKUP($G59,Depth_Lookup!$A$3:$J$561,10,FALSE))+(I59/100)</f>
        <v>20.655000000000001</v>
      </c>
      <c r="M59" s="82">
        <v>0</v>
      </c>
      <c r="N59" s="79"/>
    </row>
    <row r="60" spans="1:14">
      <c r="A60" s="30"/>
      <c r="E60" s="81">
        <v>13</v>
      </c>
      <c r="F60" s="81">
        <v>4</v>
      </c>
      <c r="G60" s="83" t="str">
        <f t="shared" si="0"/>
        <v>13-4</v>
      </c>
      <c r="H60" s="80">
        <v>67</v>
      </c>
      <c r="I60" s="80">
        <v>72</v>
      </c>
      <c r="J60" s="84" t="str">
        <f>IF(((VLOOKUP($G60,Depth_Lookup!$A$3:$J$561,9,FALSE))-(I60/100))&gt;=0,"Good","Too Long")</f>
        <v>Good</v>
      </c>
      <c r="K60" s="85">
        <f>(VLOOKUP($G60,Depth_Lookup!$A$3:$J$561,10,FALSE))+(H60/100)</f>
        <v>20.655000000000001</v>
      </c>
      <c r="L60" s="85">
        <f>(VLOOKUP($G60,Depth_Lookup!$A$3:$J$561,10,FALSE))+(I60/100)</f>
        <v>20.704999999999998</v>
      </c>
      <c r="M60" s="82">
        <v>1</v>
      </c>
      <c r="N60" s="78"/>
    </row>
    <row r="61" spans="1:14">
      <c r="A61" s="30"/>
      <c r="E61" s="81">
        <v>14</v>
      </c>
      <c r="F61" s="81">
        <v>1</v>
      </c>
      <c r="G61" s="83" t="str">
        <f t="shared" si="0"/>
        <v>14-1</v>
      </c>
      <c r="H61" s="80">
        <v>0</v>
      </c>
      <c r="I61" s="80">
        <v>17</v>
      </c>
      <c r="J61" s="84" t="str">
        <f>IF(((VLOOKUP($G61,Depth_Lookup!$A$3:$J$561,9,FALSE))-(I61/100))&gt;=0,"Good","Too Long")</f>
        <v>Good</v>
      </c>
      <c r="K61" s="85">
        <f>(VLOOKUP($G61,Depth_Lookup!$A$3:$J$561,10,FALSE))+(H61/100)</f>
        <v>20.6</v>
      </c>
      <c r="L61" s="85">
        <f>(VLOOKUP($G61,Depth_Lookup!$A$3:$J$561,10,FALSE))+(I61/100)</f>
        <v>20.770000000000003</v>
      </c>
      <c r="M61" s="82">
        <v>2</v>
      </c>
      <c r="N61" s="79"/>
    </row>
    <row r="62" spans="1:14">
      <c r="A62" s="30"/>
      <c r="E62" s="81">
        <v>14</v>
      </c>
      <c r="F62" s="81">
        <v>1</v>
      </c>
      <c r="G62" s="83" t="str">
        <f t="shared" si="0"/>
        <v>14-1</v>
      </c>
      <c r="H62" s="80">
        <v>17</v>
      </c>
      <c r="I62" s="80">
        <v>81</v>
      </c>
      <c r="J62" s="84" t="str">
        <f>IF(((VLOOKUP($G62,Depth_Lookup!$A$3:$J$561,9,FALSE))-(I62/100))&gt;=0,"Good","Too Long")</f>
        <v>Good</v>
      </c>
      <c r="K62" s="85">
        <f>(VLOOKUP($G62,Depth_Lookup!$A$3:$J$561,10,FALSE))+(H62/100)</f>
        <v>20.770000000000003</v>
      </c>
      <c r="L62" s="85">
        <f>(VLOOKUP($G62,Depth_Lookup!$A$3:$J$561,10,FALSE))+(I62/100)</f>
        <v>21.41</v>
      </c>
      <c r="M62" s="82">
        <v>0</v>
      </c>
      <c r="N62" s="78"/>
    </row>
    <row r="63" spans="1:14">
      <c r="A63" s="30"/>
      <c r="E63" s="81">
        <v>14</v>
      </c>
      <c r="F63" s="81">
        <v>2</v>
      </c>
      <c r="G63" s="83" t="str">
        <f t="shared" si="0"/>
        <v>14-2</v>
      </c>
      <c r="H63" s="80">
        <v>0</v>
      </c>
      <c r="I63" s="80">
        <v>33</v>
      </c>
      <c r="J63" s="84" t="str">
        <f>IF(((VLOOKUP($G63,Depth_Lookup!$A$3:$J$561,9,FALSE))-(I63/100))&gt;=0,"Good","Too Long")</f>
        <v>Good</v>
      </c>
      <c r="K63" s="85">
        <f>(VLOOKUP($G63,Depth_Lookup!$A$3:$J$561,10,FALSE))+(H63/100)</f>
        <v>21.42</v>
      </c>
      <c r="L63" s="85">
        <f>(VLOOKUP($G63,Depth_Lookup!$A$3:$J$561,10,FALSE))+(I63/100)</f>
        <v>21.75</v>
      </c>
      <c r="M63" s="82">
        <v>0</v>
      </c>
      <c r="N63" s="79"/>
    </row>
    <row r="64" spans="1:14">
      <c r="A64" s="30"/>
      <c r="E64" s="81">
        <v>14</v>
      </c>
      <c r="F64" s="81">
        <v>2</v>
      </c>
      <c r="G64" s="83" t="str">
        <f t="shared" si="0"/>
        <v>14-2</v>
      </c>
      <c r="H64" s="80">
        <v>33</v>
      </c>
      <c r="I64" s="80">
        <v>51</v>
      </c>
      <c r="J64" s="84" t="str">
        <f>IF(((VLOOKUP($G64,Depth_Lookup!$A$3:$J$561,9,FALSE))-(I64/100))&gt;=0,"Good","Too Long")</f>
        <v>Good</v>
      </c>
      <c r="K64" s="85">
        <f>(VLOOKUP($G64,Depth_Lookup!$A$3:$J$561,10,FALSE))+(H64/100)</f>
        <v>21.75</v>
      </c>
      <c r="L64" s="85">
        <f>(VLOOKUP($G64,Depth_Lookup!$A$3:$J$561,10,FALSE))+(I64/100)</f>
        <v>21.930000000000003</v>
      </c>
      <c r="M64" s="82">
        <v>1</v>
      </c>
      <c r="N64" s="78"/>
    </row>
    <row r="65" spans="1:14">
      <c r="A65" s="30"/>
      <c r="E65" s="81">
        <v>14</v>
      </c>
      <c r="F65" s="81">
        <v>2</v>
      </c>
      <c r="G65" s="83" t="str">
        <f t="shared" si="0"/>
        <v>14-2</v>
      </c>
      <c r="H65" s="80">
        <v>51</v>
      </c>
      <c r="I65" s="80">
        <v>84</v>
      </c>
      <c r="J65" s="84" t="str">
        <f>IF(((VLOOKUP($G65,Depth_Lookup!$A$3:$J$561,9,FALSE))-(I65/100))&gt;=0,"Good","Too Long")</f>
        <v>Good</v>
      </c>
      <c r="K65" s="85">
        <f>(VLOOKUP($G65,Depth_Lookup!$A$3:$J$561,10,FALSE))+(H65/100)</f>
        <v>21.930000000000003</v>
      </c>
      <c r="L65" s="85">
        <f>(VLOOKUP($G65,Depth_Lookup!$A$3:$J$561,10,FALSE))+(I65/100)</f>
        <v>22.26</v>
      </c>
      <c r="M65" s="82">
        <v>0</v>
      </c>
      <c r="N65" s="79"/>
    </row>
    <row r="66" spans="1:14">
      <c r="A66" s="30"/>
      <c r="E66" s="81">
        <v>14</v>
      </c>
      <c r="F66" s="81">
        <v>3</v>
      </c>
      <c r="G66" s="83" t="str">
        <f t="shared" si="0"/>
        <v>14-3</v>
      </c>
      <c r="H66" s="80">
        <v>0</v>
      </c>
      <c r="I66" s="80">
        <v>23</v>
      </c>
      <c r="J66" s="84" t="str">
        <f>IF(((VLOOKUP($G66,Depth_Lookup!$A$3:$J$561,9,FALSE))-(I66/100))&gt;=0,"Good","Too Long")</f>
        <v>Good</v>
      </c>
      <c r="K66" s="85">
        <f>(VLOOKUP($G66,Depth_Lookup!$A$3:$J$561,10,FALSE))+(H66/100)</f>
        <v>22.265000000000001</v>
      </c>
      <c r="L66" s="85">
        <f>(VLOOKUP($G66,Depth_Lookup!$A$3:$J$561,10,FALSE))+(I66/100)</f>
        <v>22.495000000000001</v>
      </c>
      <c r="M66" s="82">
        <v>0</v>
      </c>
      <c r="N66" s="78"/>
    </row>
    <row r="67" spans="1:14">
      <c r="A67" s="30"/>
      <c r="E67" s="81">
        <v>14</v>
      </c>
      <c r="F67" s="81">
        <v>3</v>
      </c>
      <c r="G67" s="83" t="str">
        <f t="shared" si="0"/>
        <v>14-3</v>
      </c>
      <c r="H67" s="80">
        <v>23</v>
      </c>
      <c r="I67" s="80">
        <v>41</v>
      </c>
      <c r="J67" s="84" t="str">
        <f>IF(((VLOOKUP($G67,Depth_Lookup!$A$3:$J$561,9,FALSE))-(I67/100))&gt;=0,"Good","Too Long")</f>
        <v>Good</v>
      </c>
      <c r="K67" s="85">
        <f>(VLOOKUP($G67,Depth_Lookup!$A$3:$J$561,10,FALSE))+(H67/100)</f>
        <v>22.495000000000001</v>
      </c>
      <c r="L67" s="85">
        <f>(VLOOKUP($G67,Depth_Lookup!$A$3:$J$561,10,FALSE))+(I67/100)</f>
        <v>22.675000000000001</v>
      </c>
      <c r="M67" s="82">
        <v>1</v>
      </c>
      <c r="N67" s="79"/>
    </row>
    <row r="68" spans="1:14">
      <c r="A68" s="30"/>
      <c r="E68" s="81">
        <v>14</v>
      </c>
      <c r="F68" s="81">
        <v>3</v>
      </c>
      <c r="G68" s="83" t="str">
        <f t="shared" si="0"/>
        <v>14-3</v>
      </c>
      <c r="H68" s="80">
        <v>41</v>
      </c>
      <c r="I68" s="80">
        <v>61</v>
      </c>
      <c r="J68" s="84" t="str">
        <f>IF(((VLOOKUP($G68,Depth_Lookup!$A$3:$J$561,9,FALSE))-(I68/100))&gt;=0,"Good","Too Long")</f>
        <v>Good</v>
      </c>
      <c r="K68" s="85">
        <f>(VLOOKUP($G68,Depth_Lookup!$A$3:$J$561,10,FALSE))+(H68/100)</f>
        <v>22.675000000000001</v>
      </c>
      <c r="L68" s="85">
        <f>(VLOOKUP($G68,Depth_Lookup!$A$3:$J$561,10,FALSE))+(I68/100)</f>
        <v>22.875</v>
      </c>
      <c r="M68" s="82">
        <v>0</v>
      </c>
      <c r="N68" s="78"/>
    </row>
    <row r="69" spans="1:14">
      <c r="A69" s="30"/>
      <c r="E69" s="81">
        <v>14</v>
      </c>
      <c r="F69" s="81">
        <v>4</v>
      </c>
      <c r="G69" s="83" t="str">
        <f t="shared" si="0"/>
        <v>14-4</v>
      </c>
      <c r="H69" s="80">
        <v>0</v>
      </c>
      <c r="I69" s="80">
        <v>41</v>
      </c>
      <c r="J69" s="84" t="str">
        <f>IF(((VLOOKUP($G69,Depth_Lookup!$A$3:$J$561,9,FALSE))-(I69/100))&gt;=0,"Good","Too Long")</f>
        <v>Good</v>
      </c>
      <c r="K69" s="85">
        <f>(VLOOKUP($G69,Depth_Lookup!$A$3:$J$561,10,FALSE))+(H69/100)</f>
        <v>22.875</v>
      </c>
      <c r="L69" s="85">
        <f>(VLOOKUP($G69,Depth_Lookup!$A$3:$J$561,10,FALSE))+(I69/100)</f>
        <v>23.285</v>
      </c>
      <c r="M69" s="82">
        <v>0</v>
      </c>
      <c r="N69" s="79"/>
    </row>
    <row r="70" spans="1:14">
      <c r="A70" s="30"/>
      <c r="E70" s="81">
        <v>14</v>
      </c>
      <c r="F70" s="81">
        <v>4</v>
      </c>
      <c r="G70" s="83" t="str">
        <f t="shared" si="0"/>
        <v>14-4</v>
      </c>
      <c r="H70" s="80">
        <v>41</v>
      </c>
      <c r="I70" s="80">
        <v>56</v>
      </c>
      <c r="J70" s="84" t="str">
        <f>IF(((VLOOKUP($G70,Depth_Lookup!$A$3:$J$561,9,FALSE))-(I70/100))&gt;=0,"Good","Too Long")</f>
        <v>Good</v>
      </c>
      <c r="K70" s="85">
        <f>(VLOOKUP($G70,Depth_Lookup!$A$3:$J$561,10,FALSE))+(H70/100)</f>
        <v>23.285</v>
      </c>
      <c r="L70" s="85">
        <f>(VLOOKUP($G70,Depth_Lookup!$A$3:$J$561,10,FALSE))+(I70/100)</f>
        <v>23.434999999999999</v>
      </c>
      <c r="M70" s="82">
        <v>3</v>
      </c>
      <c r="N70" s="78"/>
    </row>
    <row r="71" spans="1:14">
      <c r="A71" s="30"/>
      <c r="E71" s="81">
        <v>14</v>
      </c>
      <c r="F71" s="81">
        <v>4</v>
      </c>
      <c r="G71" s="83" t="str">
        <f t="shared" si="0"/>
        <v>14-4</v>
      </c>
      <c r="H71" s="80">
        <v>56</v>
      </c>
      <c r="I71" s="80">
        <v>84</v>
      </c>
      <c r="J71" s="84" t="str">
        <f>IF(((VLOOKUP($G71,Depth_Lookup!$A$3:$J$561,9,FALSE))-(I71/100))&gt;=0,"Good","Too Long")</f>
        <v>Good</v>
      </c>
      <c r="K71" s="85">
        <f>(VLOOKUP($G71,Depth_Lookup!$A$3:$J$561,10,FALSE))+(H71/100)</f>
        <v>23.434999999999999</v>
      </c>
      <c r="L71" s="85">
        <f>(VLOOKUP($G71,Depth_Lookup!$A$3:$J$561,10,FALSE))+(I71/100)</f>
        <v>23.715</v>
      </c>
      <c r="M71" s="82">
        <v>0</v>
      </c>
      <c r="N71" s="79"/>
    </row>
    <row r="72" spans="1:14">
      <c r="A72" s="30"/>
      <c r="E72" s="81">
        <v>15</v>
      </c>
      <c r="F72" s="81">
        <v>1</v>
      </c>
      <c r="G72" s="83" t="str">
        <f t="shared" si="0"/>
        <v>15-1</v>
      </c>
      <c r="H72" s="80">
        <v>0</v>
      </c>
      <c r="I72" s="80">
        <v>10</v>
      </c>
      <c r="J72" s="84" t="str">
        <f>IF(((VLOOKUP($G72,Depth_Lookup!$A$3:$J$561,9,FALSE))-(I72/100))&gt;=0,"Good","Too Long")</f>
        <v>Good</v>
      </c>
      <c r="K72" s="85">
        <f>(VLOOKUP($G72,Depth_Lookup!$A$3:$J$561,10,FALSE))+(H72/100)</f>
        <v>23.6</v>
      </c>
      <c r="L72" s="85">
        <f>(VLOOKUP($G72,Depth_Lookup!$A$3:$J$561,10,FALSE))+(I72/100)</f>
        <v>23.700000000000003</v>
      </c>
      <c r="M72" s="82">
        <v>3</v>
      </c>
      <c r="N72" s="78"/>
    </row>
    <row r="73" spans="1:14">
      <c r="A73" s="30"/>
      <c r="E73" s="81">
        <v>15</v>
      </c>
      <c r="F73" s="81">
        <v>1</v>
      </c>
      <c r="G73" s="83" t="str">
        <f t="shared" si="0"/>
        <v>15-1</v>
      </c>
      <c r="H73" s="80">
        <v>10</v>
      </c>
      <c r="I73" s="80">
        <v>51</v>
      </c>
      <c r="J73" s="84" t="str">
        <f>IF(((VLOOKUP($G73,Depth_Lookup!$A$3:$J$561,9,FALSE))-(I73/100))&gt;=0,"Good","Too Long")</f>
        <v>Good</v>
      </c>
      <c r="K73" s="85">
        <f>(VLOOKUP($G73,Depth_Lookup!$A$3:$J$561,10,FALSE))+(H73/100)</f>
        <v>23.700000000000003</v>
      </c>
      <c r="L73" s="85">
        <f>(VLOOKUP($G73,Depth_Lookup!$A$3:$J$561,10,FALSE))+(I73/100)</f>
        <v>24.110000000000003</v>
      </c>
      <c r="M73" s="82">
        <v>0</v>
      </c>
      <c r="N73" s="79"/>
    </row>
    <row r="74" spans="1:14">
      <c r="A74" s="30"/>
      <c r="E74" s="81">
        <v>15</v>
      </c>
      <c r="F74" s="81">
        <v>1</v>
      </c>
      <c r="G74" s="83" t="str">
        <f t="shared" si="0"/>
        <v>15-1</v>
      </c>
      <c r="H74" s="80">
        <v>51</v>
      </c>
      <c r="I74" s="80">
        <v>61</v>
      </c>
      <c r="J74" s="84" t="str">
        <f>IF(((VLOOKUP($G74,Depth_Lookup!$A$3:$J$561,9,FALSE))-(I74/100))&gt;=0,"Good","Too Long")</f>
        <v>Good</v>
      </c>
      <c r="K74" s="85">
        <f>(VLOOKUP($G74,Depth_Lookup!$A$3:$J$561,10,FALSE))+(H74/100)</f>
        <v>24.110000000000003</v>
      </c>
      <c r="L74" s="85">
        <f>(VLOOKUP($G74,Depth_Lookup!$A$3:$J$561,10,FALSE))+(I74/100)</f>
        <v>24.21</v>
      </c>
      <c r="M74" s="82">
        <v>1</v>
      </c>
      <c r="N74" s="81" t="s">
        <v>1362</v>
      </c>
    </row>
    <row r="75" spans="1:14">
      <c r="A75" s="30"/>
      <c r="E75" s="81">
        <v>15</v>
      </c>
      <c r="F75" s="81">
        <v>1</v>
      </c>
      <c r="G75" s="83" t="str">
        <f t="shared" si="0"/>
        <v>15-1</v>
      </c>
      <c r="H75" s="80">
        <v>61</v>
      </c>
      <c r="I75" s="80">
        <v>86</v>
      </c>
      <c r="J75" s="84" t="str">
        <f>IF(((VLOOKUP($G75,Depth_Lookup!$A$3:$J$561,9,FALSE))-(I75/100))&gt;=0,"Good","Too Long")</f>
        <v>Good</v>
      </c>
      <c r="K75" s="85">
        <f>(VLOOKUP($G75,Depth_Lookup!$A$3:$J$561,10,FALSE))+(H75/100)</f>
        <v>24.21</v>
      </c>
      <c r="L75" s="85">
        <f>(VLOOKUP($G75,Depth_Lookup!$A$3:$J$561,10,FALSE))+(I75/100)</f>
        <v>24.46</v>
      </c>
      <c r="M75" s="82">
        <v>0</v>
      </c>
      <c r="N75" s="79"/>
    </row>
    <row r="76" spans="1:14">
      <c r="A76" s="30"/>
      <c r="E76" s="81">
        <v>15</v>
      </c>
      <c r="F76" s="81">
        <v>2</v>
      </c>
      <c r="G76" s="83" t="str">
        <f t="shared" si="0"/>
        <v>15-2</v>
      </c>
      <c r="H76" s="80">
        <v>0</v>
      </c>
      <c r="I76" s="80">
        <v>31</v>
      </c>
      <c r="J76" s="84" t="str">
        <f>IF(((VLOOKUP($G76,Depth_Lookup!$A$3:$J$561,9,FALSE))-(I76/100))&gt;=0,"Good","Too Long")</f>
        <v>Good</v>
      </c>
      <c r="K76" s="85">
        <f>(VLOOKUP($G76,Depth_Lookup!$A$3:$J$561,10,FALSE))+(H76/100)</f>
        <v>24.465</v>
      </c>
      <c r="L76" s="85">
        <f>(VLOOKUP($G76,Depth_Lookup!$A$3:$J$561,10,FALSE))+(I76/100)</f>
        <v>24.774999999999999</v>
      </c>
      <c r="M76" s="82">
        <v>0</v>
      </c>
      <c r="N76" s="78"/>
    </row>
    <row r="77" spans="1:14">
      <c r="A77" s="30"/>
      <c r="E77" s="81">
        <v>15</v>
      </c>
      <c r="F77" s="81">
        <v>2</v>
      </c>
      <c r="G77" s="83" t="str">
        <f t="shared" si="0"/>
        <v>15-2</v>
      </c>
      <c r="H77" s="80">
        <v>31</v>
      </c>
      <c r="I77" s="80">
        <v>38</v>
      </c>
      <c r="J77" s="84" t="str">
        <f>IF(((VLOOKUP($G77,Depth_Lookup!$A$3:$J$561,9,FALSE))-(I77/100))&gt;=0,"Good","Too Long")</f>
        <v>Good</v>
      </c>
      <c r="K77" s="85">
        <f>(VLOOKUP($G77,Depth_Lookup!$A$3:$J$561,10,FALSE))+(H77/100)</f>
        <v>24.774999999999999</v>
      </c>
      <c r="L77" s="85">
        <f>(VLOOKUP($G77,Depth_Lookup!$A$3:$J$561,10,FALSE))+(I77/100)</f>
        <v>24.844999999999999</v>
      </c>
      <c r="M77" s="82">
        <v>1</v>
      </c>
      <c r="N77" s="79"/>
    </row>
    <row r="78" spans="1:14">
      <c r="A78" s="30"/>
      <c r="E78" s="81">
        <v>15</v>
      </c>
      <c r="F78" s="81">
        <v>2</v>
      </c>
      <c r="G78" s="83" t="str">
        <f t="shared" si="0"/>
        <v>15-2</v>
      </c>
      <c r="H78" s="80">
        <v>38</v>
      </c>
      <c r="I78" s="80">
        <v>82</v>
      </c>
      <c r="J78" s="84" t="str">
        <f>IF(((VLOOKUP($G78,Depth_Lookup!$A$3:$J$561,9,FALSE))-(I78/100))&gt;=0,"Good","Too Long")</f>
        <v>Good</v>
      </c>
      <c r="K78" s="85">
        <f>(VLOOKUP($G78,Depth_Lookup!$A$3:$J$561,10,FALSE))+(H78/100)</f>
        <v>24.844999999999999</v>
      </c>
      <c r="L78" s="85">
        <f>(VLOOKUP($G78,Depth_Lookup!$A$3:$J$561,10,FALSE))+(I78/100)</f>
        <v>25.285</v>
      </c>
      <c r="M78" s="82">
        <v>0</v>
      </c>
      <c r="N78" s="78"/>
    </row>
    <row r="79" spans="1:14">
      <c r="A79" s="30"/>
      <c r="E79" s="81">
        <v>15</v>
      </c>
      <c r="F79" s="81">
        <v>3</v>
      </c>
      <c r="G79" s="83" t="str">
        <f t="shared" si="0"/>
        <v>15-3</v>
      </c>
      <c r="H79" s="80">
        <v>0</v>
      </c>
      <c r="I79" s="80">
        <v>55</v>
      </c>
      <c r="J79" s="84" t="str">
        <f>IF(((VLOOKUP($G79,Depth_Lookup!$A$3:$J$561,9,FALSE))-(I79/100))&gt;=0,"Good","Too Long")</f>
        <v>Good</v>
      </c>
      <c r="K79" s="85">
        <f>(VLOOKUP($G79,Depth_Lookup!$A$3:$J$561,10,FALSE))+(H79/100)</f>
        <v>25.285</v>
      </c>
      <c r="L79" s="85">
        <f>(VLOOKUP($G79,Depth_Lookup!$A$3:$J$561,10,FALSE))+(I79/100)</f>
        <v>25.835000000000001</v>
      </c>
      <c r="M79" s="82">
        <v>0</v>
      </c>
      <c r="N79" s="79"/>
    </row>
    <row r="80" spans="1:14">
      <c r="A80" s="30"/>
      <c r="E80" s="81">
        <v>15</v>
      </c>
      <c r="F80" s="81">
        <v>3</v>
      </c>
      <c r="G80" s="83" t="str">
        <f t="shared" si="0"/>
        <v>15-3</v>
      </c>
      <c r="H80" s="80">
        <v>55</v>
      </c>
      <c r="I80" s="80">
        <v>64</v>
      </c>
      <c r="J80" s="84" t="str">
        <f>IF(((VLOOKUP($G80,Depth_Lookup!$A$3:$J$561,9,FALSE))-(I80/100))&gt;=0,"Good","Too Long")</f>
        <v>Good</v>
      </c>
      <c r="K80" s="85">
        <f>(VLOOKUP($G80,Depth_Lookup!$A$3:$J$561,10,FALSE))+(H80/100)</f>
        <v>25.835000000000001</v>
      </c>
      <c r="L80" s="85">
        <f>(VLOOKUP($G80,Depth_Lookup!$A$3:$J$561,10,FALSE))+(I80/100)</f>
        <v>25.925000000000001</v>
      </c>
      <c r="M80" s="82">
        <v>1</v>
      </c>
      <c r="N80" s="78"/>
    </row>
    <row r="81" spans="1:14">
      <c r="A81" s="30"/>
      <c r="E81" s="81">
        <v>15</v>
      </c>
      <c r="F81" s="81">
        <v>4</v>
      </c>
      <c r="G81" s="83" t="str">
        <f t="shared" si="0"/>
        <v>15-4</v>
      </c>
      <c r="H81" s="80">
        <v>0</v>
      </c>
      <c r="I81" s="80">
        <v>24</v>
      </c>
      <c r="J81" s="84" t="str">
        <f>IF(((VLOOKUP($G81,Depth_Lookup!$A$3:$J$561,9,FALSE))-(I81/100))&gt;=0,"Good","Too Long")</f>
        <v>Good</v>
      </c>
      <c r="K81" s="85">
        <f>(VLOOKUP($G81,Depth_Lookup!$A$3:$J$561,10,FALSE))+(H81/100)</f>
        <v>25.925000000000001</v>
      </c>
      <c r="L81" s="85">
        <f>(VLOOKUP($G81,Depth_Lookup!$A$3:$J$561,10,FALSE))+(I81/100)</f>
        <v>26.164999999999999</v>
      </c>
      <c r="M81" s="82">
        <v>0</v>
      </c>
      <c r="N81" s="79"/>
    </row>
    <row r="82" spans="1:14">
      <c r="A82" s="30"/>
      <c r="E82" s="81">
        <v>15</v>
      </c>
      <c r="F82" s="81">
        <v>4</v>
      </c>
      <c r="G82" s="83" t="str">
        <f t="shared" si="0"/>
        <v>15-4</v>
      </c>
      <c r="H82" s="80">
        <v>24</v>
      </c>
      <c r="I82" s="80">
        <v>26</v>
      </c>
      <c r="J82" s="84" t="str">
        <f>IF(((VLOOKUP($G82,Depth_Lookup!$A$3:$J$561,9,FALSE))-(I82/100))&gt;=0,"Good","Too Long")</f>
        <v>Good</v>
      </c>
      <c r="K82" s="85">
        <f>(VLOOKUP($G82,Depth_Lookup!$A$3:$J$561,10,FALSE))+(H82/100)</f>
        <v>26.164999999999999</v>
      </c>
      <c r="L82" s="85">
        <f>(VLOOKUP($G82,Depth_Lookup!$A$3:$J$561,10,FALSE))+(I82/100)</f>
        <v>26.185000000000002</v>
      </c>
      <c r="M82" s="82">
        <v>1</v>
      </c>
      <c r="N82" s="78"/>
    </row>
    <row r="83" spans="1:14">
      <c r="A83" s="30"/>
      <c r="E83" s="81">
        <v>15</v>
      </c>
      <c r="F83" s="81">
        <v>4</v>
      </c>
      <c r="G83" s="83" t="str">
        <f t="shared" si="0"/>
        <v>15-4</v>
      </c>
      <c r="H83" s="80">
        <v>26</v>
      </c>
      <c r="I83" s="80">
        <v>77</v>
      </c>
      <c r="J83" s="84" t="str">
        <f>IF(((VLOOKUP($G83,Depth_Lookup!$A$3:$J$561,9,FALSE))-(I83/100))&gt;=0,"Good","Too Long")</f>
        <v>Good</v>
      </c>
      <c r="K83" s="85">
        <f>(VLOOKUP($G83,Depth_Lookup!$A$3:$J$561,10,FALSE))+(H83/100)</f>
        <v>26.185000000000002</v>
      </c>
      <c r="L83" s="85">
        <f>(VLOOKUP($G83,Depth_Lookup!$A$3:$J$561,10,FALSE))+(I83/100)</f>
        <v>26.695</v>
      </c>
      <c r="M83" s="82">
        <v>0</v>
      </c>
      <c r="N83" s="79"/>
    </row>
    <row r="84" spans="1:14">
      <c r="A84" s="30"/>
      <c r="E84" s="81">
        <v>16</v>
      </c>
      <c r="F84" s="81">
        <v>1</v>
      </c>
      <c r="G84" s="83" t="str">
        <f t="shared" si="0"/>
        <v>16-1</v>
      </c>
      <c r="H84" s="80">
        <v>0</v>
      </c>
      <c r="I84" s="80">
        <v>3</v>
      </c>
      <c r="J84" s="84" t="str">
        <f>IF(((VLOOKUP($G84,Depth_Lookup!$A$3:$J$561,9,FALSE))-(I84/100))&gt;=0,"Good","Too Long")</f>
        <v>Good</v>
      </c>
      <c r="K84" s="85">
        <f>(VLOOKUP($G84,Depth_Lookup!$A$3:$J$561,10,FALSE))+(H84/100)</f>
        <v>26.6</v>
      </c>
      <c r="L84" s="85">
        <f>(VLOOKUP($G84,Depth_Lookup!$A$3:$J$561,10,FALSE))+(I84/100)</f>
        <v>26.630000000000003</v>
      </c>
      <c r="M84" s="82">
        <v>1</v>
      </c>
      <c r="N84" s="78"/>
    </row>
    <row r="85" spans="1:14">
      <c r="A85" s="30"/>
      <c r="E85" s="81">
        <v>16</v>
      </c>
      <c r="F85" s="81">
        <v>1</v>
      </c>
      <c r="G85" s="83" t="str">
        <f t="shared" si="0"/>
        <v>16-1</v>
      </c>
      <c r="H85" s="80">
        <v>3</v>
      </c>
      <c r="I85" s="80">
        <v>14</v>
      </c>
      <c r="J85" s="84" t="str">
        <f>IF(((VLOOKUP($G85,Depth_Lookup!$A$3:$J$561,9,FALSE))-(I85/100))&gt;=0,"Good","Too Long")</f>
        <v>Good</v>
      </c>
      <c r="K85" s="85">
        <f>(VLOOKUP($G85,Depth_Lookup!$A$3:$J$561,10,FALSE))+(H85/100)</f>
        <v>26.630000000000003</v>
      </c>
      <c r="L85" s="85">
        <f>(VLOOKUP($G85,Depth_Lookup!$A$3:$J$561,10,FALSE))+(I85/100)</f>
        <v>26.740000000000002</v>
      </c>
      <c r="M85" s="82">
        <v>0</v>
      </c>
      <c r="N85" s="79"/>
    </row>
    <row r="86" spans="1:14">
      <c r="A86" s="30"/>
      <c r="E86" s="81">
        <v>16</v>
      </c>
      <c r="F86" s="81">
        <v>1</v>
      </c>
      <c r="G86" s="83" t="str">
        <f t="shared" si="0"/>
        <v>16-1</v>
      </c>
      <c r="H86" s="80">
        <v>14</v>
      </c>
      <c r="I86" s="80">
        <v>42</v>
      </c>
      <c r="J86" s="84" t="str">
        <f>IF(((VLOOKUP($G86,Depth_Lookup!$A$3:$J$561,9,FALSE))-(I86/100))&gt;=0,"Good","Too Long")</f>
        <v>Good</v>
      </c>
      <c r="K86" s="85">
        <f>(VLOOKUP($G86,Depth_Lookup!$A$3:$J$561,10,FALSE))+(H86/100)</f>
        <v>26.740000000000002</v>
      </c>
      <c r="L86" s="85">
        <f>(VLOOKUP($G86,Depth_Lookup!$A$3:$J$561,10,FALSE))+(I86/100)</f>
        <v>27.020000000000003</v>
      </c>
      <c r="M86" s="82">
        <v>3</v>
      </c>
      <c r="N86" s="78"/>
    </row>
    <row r="87" spans="1:14">
      <c r="A87" s="30"/>
      <c r="E87" s="81">
        <v>16</v>
      </c>
      <c r="F87" s="81">
        <v>1</v>
      </c>
      <c r="G87" s="83" t="str">
        <f t="shared" si="0"/>
        <v>16-1</v>
      </c>
      <c r="H87" s="80">
        <v>42</v>
      </c>
      <c r="I87" s="80">
        <v>61</v>
      </c>
      <c r="J87" s="84" t="str">
        <f>IF(((VLOOKUP($G87,Depth_Lookup!$A$3:$J$561,9,FALSE))-(I87/100))&gt;=0,"Good","Too Long")</f>
        <v>Good</v>
      </c>
      <c r="K87" s="85">
        <f>(VLOOKUP($G87,Depth_Lookup!$A$3:$J$561,10,FALSE))+(H87/100)</f>
        <v>27.020000000000003</v>
      </c>
      <c r="L87" s="85">
        <f>(VLOOKUP($G87,Depth_Lookup!$A$3:$J$561,10,FALSE))+(I87/100)</f>
        <v>27.21</v>
      </c>
      <c r="M87" s="82">
        <v>0</v>
      </c>
      <c r="N87" s="79"/>
    </row>
    <row r="88" spans="1:14">
      <c r="A88" s="30"/>
      <c r="E88" s="81">
        <v>16</v>
      </c>
      <c r="F88" s="81">
        <v>1</v>
      </c>
      <c r="G88" s="83" t="str">
        <f t="shared" si="0"/>
        <v>16-1</v>
      </c>
      <c r="H88" s="80">
        <v>61</v>
      </c>
      <c r="I88" s="80">
        <v>68</v>
      </c>
      <c r="J88" s="84" t="str">
        <f>IF(((VLOOKUP($G88,Depth_Lookup!$A$3:$J$561,9,FALSE))-(I88/100))&gt;=0,"Good","Too Long")</f>
        <v>Good</v>
      </c>
      <c r="K88" s="85">
        <f>(VLOOKUP($G88,Depth_Lookup!$A$3:$J$561,10,FALSE))+(H88/100)</f>
        <v>27.21</v>
      </c>
      <c r="L88" s="85">
        <f>(VLOOKUP($G88,Depth_Lookup!$A$3:$J$561,10,FALSE))+(I88/100)</f>
        <v>27.28</v>
      </c>
      <c r="M88" s="82">
        <v>2</v>
      </c>
      <c r="N88" s="78"/>
    </row>
    <row r="89" spans="1:14">
      <c r="A89" s="30"/>
      <c r="E89" s="81">
        <v>16</v>
      </c>
      <c r="F89" s="81">
        <v>2</v>
      </c>
      <c r="G89" s="83" t="str">
        <f t="shared" si="0"/>
        <v>16-2</v>
      </c>
      <c r="H89" s="80">
        <v>0</v>
      </c>
      <c r="I89" s="80">
        <v>55</v>
      </c>
      <c r="J89" s="84" t="str">
        <f>IF(((VLOOKUP($G89,Depth_Lookup!$A$3:$J$561,9,FALSE))-(I89/100))&gt;=0,"Good","Too Long")</f>
        <v>Good</v>
      </c>
      <c r="K89" s="85">
        <f>(VLOOKUP($G89,Depth_Lookup!$A$3:$J$561,10,FALSE))+(H89/100)</f>
        <v>27.295000000000002</v>
      </c>
      <c r="L89" s="85">
        <f>(VLOOKUP($G89,Depth_Lookup!$A$3:$J$561,10,FALSE))+(I89/100)</f>
        <v>27.845000000000002</v>
      </c>
      <c r="M89" s="82">
        <v>0</v>
      </c>
      <c r="N89" s="79"/>
    </row>
    <row r="90" spans="1:14">
      <c r="A90" s="30"/>
      <c r="E90" s="81">
        <v>16</v>
      </c>
      <c r="F90" s="81">
        <v>2</v>
      </c>
      <c r="G90" s="83" t="str">
        <f t="shared" si="0"/>
        <v>16-2</v>
      </c>
      <c r="H90" s="80">
        <v>55</v>
      </c>
      <c r="I90" s="80">
        <v>79</v>
      </c>
      <c r="J90" s="84" t="str">
        <f>IF(((VLOOKUP($G90,Depth_Lookup!$A$3:$J$561,9,FALSE))-(I90/100))&gt;=0,"Good","Too Long")</f>
        <v>Good</v>
      </c>
      <c r="K90" s="85">
        <f>(VLOOKUP($G90,Depth_Lookup!$A$3:$J$561,10,FALSE))+(H90/100)</f>
        <v>27.845000000000002</v>
      </c>
      <c r="L90" s="85">
        <f>(VLOOKUP($G90,Depth_Lookup!$A$3:$J$561,10,FALSE))+(I90/100)</f>
        <v>28.085000000000001</v>
      </c>
      <c r="M90" s="82">
        <v>1</v>
      </c>
      <c r="N90" s="78"/>
    </row>
    <row r="91" spans="1:14">
      <c r="A91" s="30"/>
      <c r="E91" s="81">
        <v>16</v>
      </c>
      <c r="F91" s="81">
        <v>3</v>
      </c>
      <c r="G91" s="83" t="str">
        <f t="shared" si="0"/>
        <v>16-3</v>
      </c>
      <c r="H91" s="80">
        <v>0</v>
      </c>
      <c r="I91" s="80">
        <v>14</v>
      </c>
      <c r="J91" s="84" t="str">
        <f>IF(((VLOOKUP($G91,Depth_Lookup!$A$3:$J$561,9,FALSE))-(I91/100))&gt;=0,"Good","Too Long")</f>
        <v>Good</v>
      </c>
      <c r="K91" s="85">
        <f>(VLOOKUP($G91,Depth_Lookup!$A$3:$J$561,10,FALSE))+(H91/100)</f>
        <v>28.085000000000001</v>
      </c>
      <c r="L91" s="85">
        <f>(VLOOKUP($G91,Depth_Lookup!$A$3:$J$561,10,FALSE))+(I91/100)</f>
        <v>28.225000000000001</v>
      </c>
      <c r="M91" s="82">
        <v>1</v>
      </c>
      <c r="N91" s="79"/>
    </row>
    <row r="92" spans="1:14">
      <c r="A92" s="30"/>
      <c r="E92" s="81">
        <v>16</v>
      </c>
      <c r="F92" s="81">
        <v>3</v>
      </c>
      <c r="G92" s="83" t="str">
        <f t="shared" si="0"/>
        <v>16-3</v>
      </c>
      <c r="H92" s="80">
        <v>14</v>
      </c>
      <c r="I92" s="80">
        <v>38</v>
      </c>
      <c r="J92" s="84" t="str">
        <f>IF(((VLOOKUP($G92,Depth_Lookup!$A$3:$J$561,9,FALSE))-(I92/100))&gt;=0,"Good","Too Long")</f>
        <v>Good</v>
      </c>
      <c r="K92" s="85">
        <f>(VLOOKUP($G92,Depth_Lookup!$A$3:$J$561,10,FALSE))+(H92/100)</f>
        <v>28.225000000000001</v>
      </c>
      <c r="L92" s="85">
        <f>(VLOOKUP($G92,Depth_Lookup!$A$3:$J$561,10,FALSE))+(I92/100)</f>
        <v>28.465</v>
      </c>
      <c r="M92" s="82">
        <v>0</v>
      </c>
      <c r="N92" s="78"/>
    </row>
    <row r="93" spans="1:14">
      <c r="A93" s="30"/>
      <c r="E93" s="81">
        <v>16</v>
      </c>
      <c r="F93" s="81">
        <v>3</v>
      </c>
      <c r="G93" s="83" t="str">
        <f t="shared" si="0"/>
        <v>16-3</v>
      </c>
      <c r="H93" s="80">
        <v>38</v>
      </c>
      <c r="I93" s="80">
        <v>43</v>
      </c>
      <c r="J93" s="84" t="str">
        <f>IF(((VLOOKUP($G93,Depth_Lookup!$A$3:$J$561,9,FALSE))-(I93/100))&gt;=0,"Good","Too Long")</f>
        <v>Good</v>
      </c>
      <c r="K93" s="85">
        <f>(VLOOKUP($G93,Depth_Lookup!$A$3:$J$561,10,FALSE))+(H93/100)</f>
        <v>28.465</v>
      </c>
      <c r="L93" s="85">
        <f>(VLOOKUP($G93,Depth_Lookup!$A$3:$J$561,10,FALSE))+(I93/100)</f>
        <v>28.515000000000001</v>
      </c>
      <c r="M93" s="82">
        <v>1</v>
      </c>
      <c r="N93" s="79"/>
    </row>
    <row r="94" spans="1:14">
      <c r="A94" s="30"/>
      <c r="E94" s="81">
        <v>16</v>
      </c>
      <c r="F94" s="81">
        <v>3</v>
      </c>
      <c r="G94" s="83" t="str">
        <f t="shared" si="0"/>
        <v>16-3</v>
      </c>
      <c r="H94" s="80">
        <v>43</v>
      </c>
      <c r="I94" s="80">
        <v>62</v>
      </c>
      <c r="J94" s="84" t="str">
        <f>IF(((VLOOKUP($G94,Depth_Lookup!$A$3:$J$561,9,FALSE))-(I94/100))&gt;=0,"Good","Too Long")</f>
        <v>Good</v>
      </c>
      <c r="K94" s="85">
        <f>(VLOOKUP($G94,Depth_Lookup!$A$3:$J$561,10,FALSE))+(H94/100)</f>
        <v>28.515000000000001</v>
      </c>
      <c r="L94" s="85">
        <f>(VLOOKUP($G94,Depth_Lookup!$A$3:$J$561,10,FALSE))+(I94/100)</f>
        <v>28.705000000000002</v>
      </c>
      <c r="M94" s="82">
        <v>0</v>
      </c>
      <c r="N94" s="78"/>
    </row>
    <row r="95" spans="1:14">
      <c r="A95" s="30"/>
      <c r="E95" s="81">
        <v>16</v>
      </c>
      <c r="F95" s="81">
        <v>3</v>
      </c>
      <c r="G95" s="83" t="str">
        <f t="shared" si="0"/>
        <v>16-3</v>
      </c>
      <c r="H95" s="80">
        <v>62</v>
      </c>
      <c r="I95" s="80">
        <v>92</v>
      </c>
      <c r="J95" s="84" t="str">
        <f>IF(((VLOOKUP($G95,Depth_Lookup!$A$3:$J$561,9,FALSE))-(I95/100))&gt;=0,"Good","Too Long")</f>
        <v>Good</v>
      </c>
      <c r="K95" s="85">
        <f>(VLOOKUP($G95,Depth_Lookup!$A$3:$J$561,10,FALSE))+(H95/100)</f>
        <v>28.705000000000002</v>
      </c>
      <c r="L95" s="85">
        <f>(VLOOKUP($G95,Depth_Lookup!$A$3:$J$561,10,FALSE))+(I95/100)</f>
        <v>29.005000000000003</v>
      </c>
      <c r="M95" s="82">
        <v>2</v>
      </c>
      <c r="N95" s="79"/>
    </row>
    <row r="96" spans="1:14">
      <c r="A96" s="30"/>
      <c r="E96" s="81">
        <v>16</v>
      </c>
      <c r="F96" s="81">
        <v>4</v>
      </c>
      <c r="G96" s="83" t="str">
        <f t="shared" si="0"/>
        <v>16-4</v>
      </c>
      <c r="H96" s="80">
        <v>0</v>
      </c>
      <c r="I96" s="80">
        <v>35</v>
      </c>
      <c r="J96" s="84" t="str">
        <f>IF(((VLOOKUP($G96,Depth_Lookup!$A$3:$J$561,9,FALSE))-(I96/100))&gt;=0,"Good","Too Long")</f>
        <v>Good</v>
      </c>
      <c r="K96" s="85">
        <f>(VLOOKUP($G96,Depth_Lookup!$A$3:$J$561,10,FALSE))+(H96/100)</f>
        <v>29.02</v>
      </c>
      <c r="L96" s="85">
        <f>(VLOOKUP($G96,Depth_Lookup!$A$3:$J$561,10,FALSE))+(I96/100)</f>
        <v>29.37</v>
      </c>
      <c r="M96" s="82">
        <v>2</v>
      </c>
      <c r="N96" s="78"/>
    </row>
    <row r="97" spans="1:14">
      <c r="A97" s="30"/>
      <c r="E97" s="81">
        <v>16</v>
      </c>
      <c r="F97" s="81">
        <v>4</v>
      </c>
      <c r="G97" s="83" t="str">
        <f t="shared" si="0"/>
        <v>16-4</v>
      </c>
      <c r="H97" s="80">
        <v>35</v>
      </c>
      <c r="I97" s="80">
        <v>81</v>
      </c>
      <c r="J97" s="84" t="str">
        <f>IF(((VLOOKUP($G97,Depth_Lookup!$A$3:$J$561,9,FALSE))-(I97/100))&gt;=0,"Good","Too Long")</f>
        <v>Good</v>
      </c>
      <c r="K97" s="85">
        <f>(VLOOKUP($G97,Depth_Lookup!$A$3:$J$561,10,FALSE))+(H97/100)</f>
        <v>29.37</v>
      </c>
      <c r="L97" s="85">
        <f>(VLOOKUP($G97,Depth_Lookup!$A$3:$J$561,10,FALSE))+(I97/100)</f>
        <v>29.83</v>
      </c>
      <c r="M97" s="82">
        <v>3</v>
      </c>
      <c r="N97" s="79"/>
    </row>
    <row r="98" spans="1:14">
      <c r="A98" s="30"/>
      <c r="E98" s="81">
        <v>17</v>
      </c>
      <c r="F98" s="81">
        <v>1</v>
      </c>
      <c r="G98" s="83" t="str">
        <f t="shared" si="0"/>
        <v>17-1</v>
      </c>
      <c r="H98" s="80">
        <v>0</v>
      </c>
      <c r="I98" s="80">
        <v>14</v>
      </c>
      <c r="J98" s="84" t="str">
        <f>IF(((VLOOKUP($G98,Depth_Lookup!$A$3:$J$561,9,FALSE))-(I98/100))&gt;=0,"Good","Too Long")</f>
        <v>Good</v>
      </c>
      <c r="K98" s="85">
        <f>(VLOOKUP($G98,Depth_Lookup!$A$3:$J$561,10,FALSE))+(H98/100)</f>
        <v>29.6</v>
      </c>
      <c r="L98" s="85">
        <f>(VLOOKUP($G98,Depth_Lookup!$A$3:$J$561,10,FALSE))+(I98/100)</f>
        <v>29.740000000000002</v>
      </c>
      <c r="M98" s="82">
        <v>2</v>
      </c>
      <c r="N98" s="78"/>
    </row>
    <row r="99" spans="1:14">
      <c r="A99" s="30"/>
      <c r="E99" s="81">
        <v>17</v>
      </c>
      <c r="F99" s="81">
        <v>1</v>
      </c>
      <c r="G99" s="83" t="str">
        <f t="shared" si="0"/>
        <v>17-1</v>
      </c>
      <c r="H99" s="80">
        <v>14</v>
      </c>
      <c r="I99" s="80">
        <v>30</v>
      </c>
      <c r="J99" s="84" t="str">
        <f>IF(((VLOOKUP($G99,Depth_Lookup!$A$3:$J$561,9,FALSE))-(I99/100))&gt;=0,"Good","Too Long")</f>
        <v>Good</v>
      </c>
      <c r="K99" s="85">
        <f>(VLOOKUP($G99,Depth_Lookup!$A$3:$J$561,10,FALSE))+(H99/100)</f>
        <v>29.740000000000002</v>
      </c>
      <c r="L99" s="85">
        <f>(VLOOKUP($G99,Depth_Lookup!$A$3:$J$561,10,FALSE))+(I99/100)</f>
        <v>29.900000000000002</v>
      </c>
      <c r="M99" s="82">
        <v>1</v>
      </c>
      <c r="N99" s="79"/>
    </row>
    <row r="100" spans="1:14">
      <c r="A100" s="30"/>
      <c r="E100" s="81">
        <v>17</v>
      </c>
      <c r="F100" s="81">
        <v>1</v>
      </c>
      <c r="G100" s="83" t="str">
        <f t="shared" si="0"/>
        <v>17-1</v>
      </c>
      <c r="H100" s="80">
        <v>30</v>
      </c>
      <c r="I100" s="80">
        <v>89</v>
      </c>
      <c r="J100" s="84" t="str">
        <f>IF(((VLOOKUP($G100,Depth_Lookup!$A$3:$J$561,9,FALSE))-(I100/100))&gt;=0,"Good","Too Long")</f>
        <v>Good</v>
      </c>
      <c r="K100" s="85">
        <f>(VLOOKUP($G100,Depth_Lookup!$A$3:$J$561,10,FALSE))+(H100/100)</f>
        <v>29.900000000000002</v>
      </c>
      <c r="L100" s="85">
        <f>(VLOOKUP($G100,Depth_Lookup!$A$3:$J$561,10,FALSE))+(I100/100)</f>
        <v>30.490000000000002</v>
      </c>
      <c r="M100" s="82">
        <v>3</v>
      </c>
      <c r="N100" s="78"/>
    </row>
    <row r="101" spans="1:14">
      <c r="A101" s="30"/>
      <c r="E101" s="81">
        <v>17</v>
      </c>
      <c r="F101" s="81">
        <v>2</v>
      </c>
      <c r="G101" s="83" t="str">
        <f t="shared" si="0"/>
        <v>17-2</v>
      </c>
      <c r="H101" s="80">
        <v>0</v>
      </c>
      <c r="I101" s="80">
        <v>77</v>
      </c>
      <c r="J101" s="84" t="str">
        <f>IF(((VLOOKUP($G101,Depth_Lookup!$A$3:$J$561,9,FALSE))-(I101/100))&gt;=0,"Good","Too Long")</f>
        <v>Good</v>
      </c>
      <c r="K101" s="85">
        <f>(VLOOKUP($G101,Depth_Lookup!$A$3:$J$561,10,FALSE))+(H101/100)</f>
        <v>30.5</v>
      </c>
      <c r="L101" s="85">
        <f>(VLOOKUP($G101,Depth_Lookup!$A$3:$J$561,10,FALSE))+(I101/100)</f>
        <v>31.27</v>
      </c>
      <c r="M101" s="82">
        <v>2</v>
      </c>
      <c r="N101" s="79"/>
    </row>
    <row r="102" spans="1:14">
      <c r="A102" s="30"/>
      <c r="E102" s="81">
        <v>17</v>
      </c>
      <c r="F102" s="81">
        <v>2</v>
      </c>
      <c r="G102" s="83" t="str">
        <f t="shared" si="0"/>
        <v>17-2</v>
      </c>
      <c r="H102" s="80">
        <v>77</v>
      </c>
      <c r="I102" s="80">
        <v>96</v>
      </c>
      <c r="J102" s="84" t="str">
        <f>IF(((VLOOKUP($G102,Depth_Lookup!$A$3:$J$561,9,FALSE))-(I102/100))&gt;=0,"Good","Too Long")</f>
        <v>Good</v>
      </c>
      <c r="K102" s="85">
        <f>(VLOOKUP($G102,Depth_Lookup!$A$3:$J$561,10,FALSE))+(H102/100)</f>
        <v>31.27</v>
      </c>
      <c r="L102" s="85">
        <f>(VLOOKUP($G102,Depth_Lookup!$A$3:$J$561,10,FALSE))+(I102/100)</f>
        <v>31.46</v>
      </c>
      <c r="M102" s="82">
        <v>3</v>
      </c>
      <c r="N102" s="78"/>
    </row>
    <row r="103" spans="1:14">
      <c r="A103" s="30"/>
      <c r="E103" s="81">
        <v>17</v>
      </c>
      <c r="F103" s="81">
        <v>3</v>
      </c>
      <c r="G103" s="83" t="str">
        <f t="shared" si="0"/>
        <v>17-3</v>
      </c>
      <c r="H103" s="80">
        <v>0</v>
      </c>
      <c r="I103" s="80">
        <v>20</v>
      </c>
      <c r="J103" s="84" t="str">
        <f>IF(((VLOOKUP($G103,Depth_Lookup!$A$3:$J$561,9,FALSE))-(I103/100))&gt;=0,"Good","Too Long")</f>
        <v>Good</v>
      </c>
      <c r="K103" s="85">
        <f>(VLOOKUP($G103,Depth_Lookup!$A$3:$J$561,10,FALSE))+(H103/100)</f>
        <v>31.465</v>
      </c>
      <c r="L103" s="85">
        <f>(VLOOKUP($G103,Depth_Lookup!$A$3:$J$561,10,FALSE))+(I103/100)</f>
        <v>31.664999999999999</v>
      </c>
      <c r="M103" s="82">
        <v>3</v>
      </c>
      <c r="N103" s="79" t="s">
        <v>1363</v>
      </c>
    </row>
    <row r="104" spans="1:14">
      <c r="A104" s="30"/>
      <c r="E104" s="81">
        <v>17</v>
      </c>
      <c r="F104" s="81">
        <v>3</v>
      </c>
      <c r="G104" s="83" t="str">
        <f t="shared" si="0"/>
        <v>17-3</v>
      </c>
      <c r="H104" s="80">
        <v>20</v>
      </c>
      <c r="I104" s="80">
        <v>78</v>
      </c>
      <c r="J104" s="84" t="str">
        <f>IF(((VLOOKUP($G104,Depth_Lookup!$A$3:$J$561,9,FALSE))-(I104/100))&gt;=0,"Good","Too Long")</f>
        <v>Good</v>
      </c>
      <c r="K104" s="85">
        <f>(VLOOKUP($G104,Depth_Lookup!$A$3:$J$561,10,FALSE))+(H104/100)</f>
        <v>31.664999999999999</v>
      </c>
      <c r="L104" s="85">
        <f>(VLOOKUP($G104,Depth_Lookup!$A$3:$J$561,10,FALSE))+(I104/100)</f>
        <v>32.244999999999997</v>
      </c>
      <c r="M104" s="82">
        <v>1</v>
      </c>
      <c r="N104" s="78"/>
    </row>
    <row r="105" spans="1:14">
      <c r="A105" s="30"/>
      <c r="E105" s="81">
        <v>17</v>
      </c>
      <c r="F105" s="81">
        <v>4</v>
      </c>
      <c r="G105" s="83" t="str">
        <f t="shared" si="0"/>
        <v>17-4</v>
      </c>
      <c r="H105" s="80">
        <v>0</v>
      </c>
      <c r="I105" s="80">
        <v>57</v>
      </c>
      <c r="J105" s="84" t="str">
        <f>IF(((VLOOKUP($G105,Depth_Lookup!$A$3:$J$561,9,FALSE))-(I105/100))&gt;=0,"Good","Too Long")</f>
        <v>Good</v>
      </c>
      <c r="K105" s="85">
        <f>(VLOOKUP($G105,Depth_Lookup!$A$3:$J$561,10,FALSE))+(H105/100)</f>
        <v>32.26</v>
      </c>
      <c r="L105" s="85">
        <f>(VLOOKUP($G105,Depth_Lookup!$A$3:$J$561,10,FALSE))+(I105/100)</f>
        <v>32.83</v>
      </c>
      <c r="M105" s="82">
        <v>1</v>
      </c>
      <c r="N105" s="79"/>
    </row>
    <row r="106" spans="1:14">
      <c r="A106" s="30"/>
      <c r="E106" s="81">
        <v>18</v>
      </c>
      <c r="F106" s="81">
        <v>1</v>
      </c>
      <c r="G106" s="83" t="str">
        <f t="shared" si="0"/>
        <v>18-1</v>
      </c>
      <c r="H106" s="80">
        <v>0</v>
      </c>
      <c r="I106" s="80">
        <v>33</v>
      </c>
      <c r="J106" s="84" t="str">
        <f>IF(((VLOOKUP($G106,Depth_Lookup!$A$3:$J$561,9,FALSE))-(I106/100))&gt;=0,"Good","Too Long")</f>
        <v>Good</v>
      </c>
      <c r="K106" s="85">
        <f>(VLOOKUP($G106,Depth_Lookup!$A$3:$J$561,10,FALSE))+(H106/100)</f>
        <v>32.6</v>
      </c>
      <c r="L106" s="85">
        <f>(VLOOKUP($G106,Depth_Lookup!$A$3:$J$561,10,FALSE))+(I106/100)</f>
        <v>32.93</v>
      </c>
      <c r="M106" s="82">
        <v>2</v>
      </c>
      <c r="N106" s="78"/>
    </row>
    <row r="107" spans="1:14">
      <c r="A107" s="30"/>
      <c r="E107" s="81">
        <v>18</v>
      </c>
      <c r="F107" s="81">
        <v>1</v>
      </c>
      <c r="G107" s="83" t="str">
        <f t="shared" si="0"/>
        <v>18-1</v>
      </c>
      <c r="H107" s="80">
        <v>33</v>
      </c>
      <c r="I107" s="80">
        <v>53</v>
      </c>
      <c r="J107" s="84" t="str">
        <f>IF(((VLOOKUP($G107,Depth_Lookup!$A$3:$J$561,9,FALSE))-(I107/100))&gt;=0,"Good","Too Long")</f>
        <v>Good</v>
      </c>
      <c r="K107" s="85">
        <f>(VLOOKUP($G107,Depth_Lookup!$A$3:$J$561,10,FALSE))+(H107/100)</f>
        <v>32.93</v>
      </c>
      <c r="L107" s="85">
        <f>(VLOOKUP($G107,Depth_Lookup!$A$3:$J$561,10,FALSE))+(I107/100)</f>
        <v>33.130000000000003</v>
      </c>
      <c r="M107" s="82">
        <v>3</v>
      </c>
      <c r="N107" s="79"/>
    </row>
    <row r="108" spans="1:14">
      <c r="A108" s="30"/>
      <c r="E108" s="81">
        <v>18</v>
      </c>
      <c r="F108" s="81">
        <v>1</v>
      </c>
      <c r="G108" s="83" t="str">
        <f t="shared" si="0"/>
        <v>18-1</v>
      </c>
      <c r="H108" s="80">
        <v>53</v>
      </c>
      <c r="I108" s="80">
        <v>84</v>
      </c>
      <c r="J108" s="84" t="str">
        <f>IF(((VLOOKUP($G108,Depth_Lookup!$A$3:$J$561,9,FALSE))-(I108/100))&gt;=0,"Good","Too Long")</f>
        <v>Good</v>
      </c>
      <c r="K108" s="85">
        <f>(VLOOKUP($G108,Depth_Lookup!$A$3:$J$561,10,FALSE))+(H108/100)</f>
        <v>33.130000000000003</v>
      </c>
      <c r="L108" s="85">
        <f>(VLOOKUP($G108,Depth_Lookup!$A$3:$J$561,10,FALSE))+(I108/100)</f>
        <v>33.440000000000005</v>
      </c>
      <c r="M108" s="82">
        <v>1</v>
      </c>
      <c r="N108" s="78"/>
    </row>
    <row r="109" spans="1:14">
      <c r="A109" s="30"/>
      <c r="E109" s="81">
        <v>18</v>
      </c>
      <c r="F109" s="81">
        <v>2</v>
      </c>
      <c r="G109" s="83" t="str">
        <f t="shared" si="0"/>
        <v>18-2</v>
      </c>
      <c r="H109" s="80">
        <v>0</v>
      </c>
      <c r="I109" s="80">
        <v>10</v>
      </c>
      <c r="J109" s="84" t="str">
        <f>IF(((VLOOKUP($G109,Depth_Lookup!$A$3:$J$561,9,FALSE))-(I109/100))&gt;=0,"Good","Too Long")</f>
        <v>Good</v>
      </c>
      <c r="K109" s="85">
        <f>(VLOOKUP($G109,Depth_Lookup!$A$3:$J$561,10,FALSE))+(H109/100)</f>
        <v>33.44</v>
      </c>
      <c r="L109" s="85">
        <f>(VLOOKUP($G109,Depth_Lookup!$A$3:$J$561,10,FALSE))+(I109/100)</f>
        <v>33.54</v>
      </c>
      <c r="M109" s="82">
        <v>2</v>
      </c>
      <c r="N109" s="79"/>
    </row>
    <row r="110" spans="1:14">
      <c r="A110" s="30"/>
      <c r="E110" s="81">
        <v>18</v>
      </c>
      <c r="F110" s="81">
        <v>2</v>
      </c>
      <c r="G110" s="83" t="str">
        <f t="shared" si="0"/>
        <v>18-2</v>
      </c>
      <c r="H110" s="80">
        <v>10</v>
      </c>
      <c r="I110" s="80">
        <v>31</v>
      </c>
      <c r="J110" s="84" t="str">
        <f>IF(((VLOOKUP($G110,Depth_Lookup!$A$3:$J$561,9,FALSE))-(I110/100))&gt;=0,"Good","Too Long")</f>
        <v>Good</v>
      </c>
      <c r="K110" s="85">
        <f>(VLOOKUP($G110,Depth_Lookup!$A$3:$J$561,10,FALSE))+(H110/100)</f>
        <v>33.54</v>
      </c>
      <c r="L110" s="85">
        <f>(VLOOKUP($G110,Depth_Lookup!$A$3:$J$561,10,FALSE))+(I110/100)</f>
        <v>33.75</v>
      </c>
      <c r="M110" s="82">
        <v>3</v>
      </c>
      <c r="N110" s="78"/>
    </row>
    <row r="111" spans="1:14">
      <c r="A111" s="30"/>
      <c r="E111" s="81">
        <v>18</v>
      </c>
      <c r="F111" s="81">
        <v>2</v>
      </c>
      <c r="G111" s="83" t="str">
        <f t="shared" si="0"/>
        <v>18-2</v>
      </c>
      <c r="H111" s="80">
        <v>31</v>
      </c>
      <c r="I111" s="80">
        <v>43</v>
      </c>
      <c r="J111" s="84" t="str">
        <f>IF(((VLOOKUP($G111,Depth_Lookup!$A$3:$J$561,9,FALSE))-(I111/100))&gt;=0,"Good","Too Long")</f>
        <v>Good</v>
      </c>
      <c r="K111" s="85">
        <f>(VLOOKUP($G111,Depth_Lookup!$A$3:$J$561,10,FALSE))+(H111/100)</f>
        <v>33.75</v>
      </c>
      <c r="L111" s="85">
        <f>(VLOOKUP($G111,Depth_Lookup!$A$3:$J$561,10,FALSE))+(I111/100)</f>
        <v>33.869999999999997</v>
      </c>
      <c r="M111" s="82">
        <v>0</v>
      </c>
      <c r="N111" s="79"/>
    </row>
    <row r="112" spans="1:14">
      <c r="A112" s="30"/>
      <c r="E112" s="81">
        <v>18</v>
      </c>
      <c r="F112" s="81">
        <v>2</v>
      </c>
      <c r="G112" s="83" t="str">
        <f t="shared" si="0"/>
        <v>18-2</v>
      </c>
      <c r="H112" s="80">
        <v>43</v>
      </c>
      <c r="I112" s="80">
        <v>50</v>
      </c>
      <c r="J112" s="84" t="str">
        <f>IF(((VLOOKUP($G112,Depth_Lookup!$A$3:$J$561,9,FALSE))-(I112/100))&gt;=0,"Good","Too Long")</f>
        <v>Good</v>
      </c>
      <c r="K112" s="85">
        <f>(VLOOKUP($G112,Depth_Lookup!$A$3:$J$561,10,FALSE))+(H112/100)</f>
        <v>33.869999999999997</v>
      </c>
      <c r="L112" s="85">
        <f>(VLOOKUP($G112,Depth_Lookup!$A$3:$J$561,10,FALSE))+(I112/100)</f>
        <v>33.94</v>
      </c>
      <c r="M112" s="82">
        <v>1</v>
      </c>
      <c r="N112" s="78"/>
    </row>
    <row r="113" spans="1:14">
      <c r="A113" s="30"/>
      <c r="E113" s="81">
        <v>18</v>
      </c>
      <c r="F113" s="81">
        <v>2</v>
      </c>
      <c r="G113" s="83" t="str">
        <f t="shared" si="0"/>
        <v>18-2</v>
      </c>
      <c r="H113" s="80">
        <v>50</v>
      </c>
      <c r="I113" s="80">
        <v>90</v>
      </c>
      <c r="J113" s="84" t="str">
        <f>IF(((VLOOKUP($G113,Depth_Lookup!$A$3:$J$561,9,FALSE))-(I113/100))&gt;=0,"Good","Too Long")</f>
        <v>Good</v>
      </c>
      <c r="K113" s="85">
        <f>(VLOOKUP($G113,Depth_Lookup!$A$3:$J$561,10,FALSE))+(H113/100)</f>
        <v>33.94</v>
      </c>
      <c r="L113" s="85">
        <f>(VLOOKUP($G113,Depth_Lookup!$A$3:$J$561,10,FALSE))+(I113/100)</f>
        <v>34.339999999999996</v>
      </c>
      <c r="M113" s="82">
        <v>0</v>
      </c>
      <c r="N113" s="79"/>
    </row>
    <row r="114" spans="1:14">
      <c r="A114" s="30"/>
      <c r="E114" s="81">
        <v>18</v>
      </c>
      <c r="F114" s="81">
        <v>3</v>
      </c>
      <c r="G114" s="83" t="str">
        <f t="shared" si="0"/>
        <v>18-3</v>
      </c>
      <c r="H114" s="80">
        <v>0</v>
      </c>
      <c r="I114" s="80">
        <v>16</v>
      </c>
      <c r="J114" s="84" t="str">
        <f>IF(((VLOOKUP($G114,Depth_Lookup!$A$3:$J$561,9,FALSE))-(I114/100))&gt;=0,"Good","Too Long")</f>
        <v>Good</v>
      </c>
      <c r="K114" s="85">
        <f>(VLOOKUP($G114,Depth_Lookup!$A$3:$J$561,10,FALSE))+(H114/100)</f>
        <v>34.354999999999997</v>
      </c>
      <c r="L114" s="85">
        <f>(VLOOKUP($G114,Depth_Lookup!$A$3:$J$561,10,FALSE))+(I114/100)</f>
        <v>34.514999999999993</v>
      </c>
      <c r="M114" s="82">
        <v>1</v>
      </c>
      <c r="N114" s="78"/>
    </row>
    <row r="115" spans="1:14">
      <c r="A115" s="30"/>
      <c r="E115" s="81">
        <v>18</v>
      </c>
      <c r="F115" s="81">
        <v>3</v>
      </c>
      <c r="G115" s="83" t="str">
        <f t="shared" si="0"/>
        <v>18-3</v>
      </c>
      <c r="H115" s="80">
        <v>16</v>
      </c>
      <c r="I115" s="80">
        <v>26</v>
      </c>
      <c r="J115" s="84" t="str">
        <f>IF(((VLOOKUP($G115,Depth_Lookup!$A$3:$J$561,9,FALSE))-(I115/100))&gt;=0,"Good","Too Long")</f>
        <v>Good</v>
      </c>
      <c r="K115" s="85">
        <f>(VLOOKUP($G115,Depth_Lookup!$A$3:$J$561,10,FALSE))+(H115/100)</f>
        <v>34.514999999999993</v>
      </c>
      <c r="L115" s="85">
        <f>(VLOOKUP($G115,Depth_Lookup!$A$3:$J$561,10,FALSE))+(I115/100)</f>
        <v>34.614999999999995</v>
      </c>
      <c r="M115" s="82">
        <v>2</v>
      </c>
      <c r="N115" s="79"/>
    </row>
    <row r="116" spans="1:14">
      <c r="A116" s="30"/>
      <c r="E116" s="81">
        <v>18</v>
      </c>
      <c r="F116" s="81">
        <v>3</v>
      </c>
      <c r="G116" s="83" t="str">
        <f t="shared" si="0"/>
        <v>18-3</v>
      </c>
      <c r="H116" s="80">
        <v>26</v>
      </c>
      <c r="I116" s="80">
        <v>53</v>
      </c>
      <c r="J116" s="84" t="str">
        <f>IF(((VLOOKUP($G116,Depth_Lookup!$A$3:$J$561,9,FALSE))-(I116/100))&gt;=0,"Good","Too Long")</f>
        <v>Good</v>
      </c>
      <c r="K116" s="85">
        <f>(VLOOKUP($G116,Depth_Lookup!$A$3:$J$561,10,FALSE))+(H116/100)</f>
        <v>34.614999999999995</v>
      </c>
      <c r="L116" s="85">
        <f>(VLOOKUP($G116,Depth_Lookup!$A$3:$J$561,10,FALSE))+(I116/100)</f>
        <v>34.884999999999998</v>
      </c>
      <c r="M116" s="82">
        <v>1</v>
      </c>
      <c r="N116" s="78"/>
    </row>
    <row r="117" spans="1:14">
      <c r="A117" s="30"/>
      <c r="E117" s="81">
        <v>18</v>
      </c>
      <c r="F117" s="81">
        <v>3</v>
      </c>
      <c r="G117" s="83" t="str">
        <f t="shared" si="0"/>
        <v>18-3</v>
      </c>
      <c r="H117" s="80">
        <v>53</v>
      </c>
      <c r="I117" s="80">
        <v>94</v>
      </c>
      <c r="J117" s="84" t="str">
        <f>IF(((VLOOKUP($G117,Depth_Lookup!$A$3:$J$561,9,FALSE))-(I117/100))&gt;=0,"Good","Too Long")</f>
        <v>Good</v>
      </c>
      <c r="K117" s="85">
        <f>(VLOOKUP($G117,Depth_Lookup!$A$3:$J$561,10,FALSE))+(H117/100)</f>
        <v>34.884999999999998</v>
      </c>
      <c r="L117" s="85">
        <f>(VLOOKUP($G117,Depth_Lookup!$A$3:$J$561,10,FALSE))+(I117/100)</f>
        <v>35.294999999999995</v>
      </c>
      <c r="M117" s="82">
        <v>3</v>
      </c>
      <c r="N117" s="79"/>
    </row>
    <row r="118" spans="1:14">
      <c r="A118" s="30"/>
      <c r="E118" s="81">
        <v>18</v>
      </c>
      <c r="F118" s="81">
        <v>4</v>
      </c>
      <c r="G118" s="83" t="str">
        <f t="shared" si="0"/>
        <v>18-4</v>
      </c>
      <c r="H118" s="80">
        <v>0</v>
      </c>
      <c r="I118" s="80">
        <v>24</v>
      </c>
      <c r="J118" s="84" t="str">
        <f>IF(((VLOOKUP($G118,Depth_Lookup!$A$3:$J$561,9,FALSE))-(I118/100))&gt;=0,"Good","Too Long")</f>
        <v>Good</v>
      </c>
      <c r="K118" s="85">
        <f>(VLOOKUP($G118,Depth_Lookup!$A$3:$J$561,10,FALSE))+(H118/100)</f>
        <v>35.299999999999997</v>
      </c>
      <c r="L118" s="85">
        <f>(VLOOKUP($G118,Depth_Lookup!$A$3:$J$561,10,FALSE))+(I118/100)</f>
        <v>35.54</v>
      </c>
      <c r="M118" s="82">
        <v>2</v>
      </c>
      <c r="N118" s="78"/>
    </row>
    <row r="119" spans="1:14">
      <c r="A119" s="30"/>
      <c r="E119" s="81">
        <v>18</v>
      </c>
      <c r="F119" s="81">
        <v>4</v>
      </c>
      <c r="G119" s="83" t="str">
        <f t="shared" si="0"/>
        <v>18-4</v>
      </c>
      <c r="H119" s="80">
        <v>24</v>
      </c>
      <c r="I119" s="80">
        <v>28</v>
      </c>
      <c r="J119" s="84" t="str">
        <f>IF(((VLOOKUP($G119,Depth_Lookup!$A$3:$J$561,9,FALSE))-(I119/100))&gt;=0,"Good","Too Long")</f>
        <v>Good</v>
      </c>
      <c r="K119" s="85">
        <f>(VLOOKUP($G119,Depth_Lookup!$A$3:$J$561,10,FALSE))+(H119/100)</f>
        <v>35.54</v>
      </c>
      <c r="L119" s="85">
        <f>(VLOOKUP($G119,Depth_Lookup!$A$3:$J$561,10,FALSE))+(I119/100)</f>
        <v>35.58</v>
      </c>
      <c r="M119" s="82">
        <v>3</v>
      </c>
      <c r="N119" s="79"/>
    </row>
    <row r="120" spans="1:14">
      <c r="A120" s="30"/>
      <c r="E120" s="81">
        <v>19</v>
      </c>
      <c r="F120" s="81">
        <v>1</v>
      </c>
      <c r="G120" s="83" t="str">
        <f t="shared" si="0"/>
        <v>19-1</v>
      </c>
      <c r="H120" s="80">
        <v>0</v>
      </c>
      <c r="I120" s="80">
        <v>19</v>
      </c>
      <c r="J120" s="84" t="str">
        <f>IF(((VLOOKUP($G120,Depth_Lookup!$A$3:$J$561,9,FALSE))-(I120/100))&gt;=0,"Good","Too Long")</f>
        <v>Good</v>
      </c>
      <c r="K120" s="85">
        <f>(VLOOKUP($G120,Depth_Lookup!$A$3:$J$561,10,FALSE))+(H120/100)</f>
        <v>35.6</v>
      </c>
      <c r="L120" s="85">
        <f>(VLOOKUP($G120,Depth_Lookup!$A$3:$J$561,10,FALSE))+(I120/100)</f>
        <v>35.79</v>
      </c>
      <c r="M120" s="82">
        <v>0</v>
      </c>
      <c r="N120" s="78"/>
    </row>
    <row r="121" spans="1:14">
      <c r="A121" s="30"/>
      <c r="E121" s="81">
        <v>19</v>
      </c>
      <c r="F121" s="81">
        <v>1</v>
      </c>
      <c r="G121" s="83" t="str">
        <f t="shared" si="0"/>
        <v>19-1</v>
      </c>
      <c r="H121" s="80">
        <v>19</v>
      </c>
      <c r="I121" s="80">
        <v>74</v>
      </c>
      <c r="J121" s="84" t="str">
        <f>IF(((VLOOKUP($G121,Depth_Lookup!$A$3:$J$561,9,FALSE))-(I121/100))&gt;=0,"Good","Too Long")</f>
        <v>Good</v>
      </c>
      <c r="K121" s="85">
        <f>(VLOOKUP($G121,Depth_Lookup!$A$3:$J$561,10,FALSE))+(H121/100)</f>
        <v>35.79</v>
      </c>
      <c r="L121" s="85">
        <f>(VLOOKUP($G121,Depth_Lookup!$A$3:$J$561,10,FALSE))+(I121/100)</f>
        <v>36.340000000000003</v>
      </c>
      <c r="M121" s="82">
        <v>2</v>
      </c>
      <c r="N121" s="79"/>
    </row>
    <row r="122" spans="1:14">
      <c r="A122" s="30"/>
      <c r="E122" s="81">
        <v>19</v>
      </c>
      <c r="F122" s="81">
        <v>2</v>
      </c>
      <c r="G122" s="83" t="str">
        <f t="shared" si="0"/>
        <v>19-2</v>
      </c>
      <c r="H122" s="80">
        <v>0</v>
      </c>
      <c r="I122" s="80">
        <v>33</v>
      </c>
      <c r="J122" s="84" t="str">
        <f>IF(((VLOOKUP($G122,Depth_Lookup!$A$3:$J$561,9,FALSE))-(I122/100))&gt;=0,"Good","Too Long")</f>
        <v>Good</v>
      </c>
      <c r="K122" s="85">
        <f>(VLOOKUP($G122,Depth_Lookup!$A$3:$J$561,10,FALSE))+(H122/100)</f>
        <v>36.340000000000003</v>
      </c>
      <c r="L122" s="85">
        <f>(VLOOKUP($G122,Depth_Lookup!$A$3:$J$561,10,FALSE))+(I122/100)</f>
        <v>36.67</v>
      </c>
      <c r="M122" s="82">
        <v>2</v>
      </c>
      <c r="N122" s="81" t="s">
        <v>1362</v>
      </c>
    </row>
    <row r="123" spans="1:14">
      <c r="A123" s="30"/>
      <c r="E123" s="81">
        <v>19</v>
      </c>
      <c r="F123" s="81">
        <v>2</v>
      </c>
      <c r="G123" s="83" t="str">
        <f t="shared" si="0"/>
        <v>19-2</v>
      </c>
      <c r="H123" s="80">
        <v>33</v>
      </c>
      <c r="I123" s="80">
        <v>60</v>
      </c>
      <c r="J123" s="84" t="str">
        <f>IF(((VLOOKUP($G123,Depth_Lookup!$A$3:$J$561,9,FALSE))-(I123/100))&gt;=0,"Good","Too Long")</f>
        <v>Good</v>
      </c>
      <c r="K123" s="85">
        <f>(VLOOKUP($G123,Depth_Lookup!$A$3:$J$561,10,FALSE))+(H123/100)</f>
        <v>36.67</v>
      </c>
      <c r="L123" s="85">
        <f>(VLOOKUP($G123,Depth_Lookup!$A$3:$J$561,10,FALSE))+(I123/100)</f>
        <v>36.940000000000005</v>
      </c>
      <c r="M123" s="82">
        <v>0</v>
      </c>
      <c r="N123" s="79"/>
    </row>
    <row r="124" spans="1:14">
      <c r="A124" s="30"/>
      <c r="E124" s="81">
        <v>19</v>
      </c>
      <c r="F124" s="81">
        <v>2</v>
      </c>
      <c r="G124" s="83" t="str">
        <f t="shared" si="0"/>
        <v>19-2</v>
      </c>
      <c r="H124" s="80">
        <v>60</v>
      </c>
      <c r="I124" s="80">
        <v>84</v>
      </c>
      <c r="J124" s="84" t="str">
        <f>IF(((VLOOKUP($G124,Depth_Lookup!$A$3:$J$561,9,FALSE))-(I124/100))&gt;=0,"Good","Too Long")</f>
        <v>Good</v>
      </c>
      <c r="K124" s="85">
        <f>(VLOOKUP($G124,Depth_Lookup!$A$3:$J$561,10,FALSE))+(H124/100)</f>
        <v>36.940000000000005</v>
      </c>
      <c r="L124" s="85">
        <f>(VLOOKUP($G124,Depth_Lookup!$A$3:$J$561,10,FALSE))+(I124/100)</f>
        <v>37.180000000000007</v>
      </c>
      <c r="M124" s="82">
        <v>2</v>
      </c>
      <c r="N124" s="78"/>
    </row>
    <row r="125" spans="1:14">
      <c r="A125" s="30"/>
      <c r="E125" s="81">
        <v>19</v>
      </c>
      <c r="F125" s="81">
        <v>3</v>
      </c>
      <c r="G125" s="83" t="str">
        <f t="shared" si="0"/>
        <v>19-3</v>
      </c>
      <c r="H125" s="80">
        <v>0</v>
      </c>
      <c r="I125" s="80">
        <v>14</v>
      </c>
      <c r="J125" s="84" t="str">
        <f>IF(((VLOOKUP($G125,Depth_Lookup!$A$3:$J$561,9,FALSE))-(I125/100))&gt;=0,"Good","Too Long")</f>
        <v>Good</v>
      </c>
      <c r="K125" s="85">
        <f>(VLOOKUP($G125,Depth_Lookup!$A$3:$J$561,10,FALSE))+(H125/100)</f>
        <v>37.18</v>
      </c>
      <c r="L125" s="85">
        <f>(VLOOKUP($G125,Depth_Lookup!$A$3:$J$561,10,FALSE))+(I125/100)</f>
        <v>37.32</v>
      </c>
      <c r="M125" s="82">
        <v>0</v>
      </c>
      <c r="N125" s="79" t="s">
        <v>1362</v>
      </c>
    </row>
    <row r="126" spans="1:14">
      <c r="A126" s="30"/>
      <c r="E126" s="81">
        <v>19</v>
      </c>
      <c r="F126" s="81">
        <v>3</v>
      </c>
      <c r="G126" s="83" t="str">
        <f t="shared" si="0"/>
        <v>19-3</v>
      </c>
      <c r="H126" s="80">
        <v>14</v>
      </c>
      <c r="I126" s="80">
        <v>30</v>
      </c>
      <c r="J126" s="84" t="str">
        <f>IF(((VLOOKUP($G126,Depth_Lookup!$A$3:$J$561,9,FALSE))-(I126/100))&gt;=0,"Good","Too Long")</f>
        <v>Good</v>
      </c>
      <c r="K126" s="85">
        <f>(VLOOKUP($G126,Depth_Lookup!$A$3:$J$561,10,FALSE))+(H126/100)</f>
        <v>37.32</v>
      </c>
      <c r="L126" s="85">
        <f>(VLOOKUP($G126,Depth_Lookup!$A$3:$J$561,10,FALSE))+(I126/100)</f>
        <v>37.479999999999997</v>
      </c>
      <c r="M126" s="82">
        <v>2</v>
      </c>
      <c r="N126" s="78"/>
    </row>
    <row r="127" spans="1:14">
      <c r="A127" s="30"/>
      <c r="E127" s="81">
        <v>19</v>
      </c>
      <c r="F127" s="81">
        <v>3</v>
      </c>
      <c r="G127" s="83" t="str">
        <f t="shared" si="0"/>
        <v>19-3</v>
      </c>
      <c r="H127" s="80">
        <v>30</v>
      </c>
      <c r="I127" s="80">
        <v>43</v>
      </c>
      <c r="J127" s="84" t="str">
        <f>IF(((VLOOKUP($G127,Depth_Lookup!$A$3:$J$561,9,FALSE))-(I127/100))&gt;=0,"Good","Too Long")</f>
        <v>Good</v>
      </c>
      <c r="K127" s="85">
        <f>(VLOOKUP($G127,Depth_Lookup!$A$3:$J$561,10,FALSE))+(H127/100)</f>
        <v>37.479999999999997</v>
      </c>
      <c r="L127" s="85">
        <f>(VLOOKUP($G127,Depth_Lookup!$A$3:$J$561,10,FALSE))+(I127/100)</f>
        <v>37.61</v>
      </c>
      <c r="M127" s="82">
        <v>0</v>
      </c>
      <c r="N127" s="79"/>
    </row>
    <row r="128" spans="1:14">
      <c r="A128" s="30"/>
      <c r="E128" s="81">
        <v>19</v>
      </c>
      <c r="F128" s="81">
        <v>3</v>
      </c>
      <c r="G128" s="83" t="str">
        <f t="shared" si="0"/>
        <v>19-3</v>
      </c>
      <c r="H128" s="80">
        <v>43</v>
      </c>
      <c r="I128" s="80">
        <v>47</v>
      </c>
      <c r="J128" s="84" t="str">
        <f>IF(((VLOOKUP($G128,Depth_Lookup!$A$3:$J$561,9,FALSE))-(I128/100))&gt;=0,"Good","Too Long")</f>
        <v>Good</v>
      </c>
      <c r="K128" s="85">
        <f>(VLOOKUP($G128,Depth_Lookup!$A$3:$J$561,10,FALSE))+(H128/100)</f>
        <v>37.61</v>
      </c>
      <c r="L128" s="85">
        <f>(VLOOKUP($G128,Depth_Lookup!$A$3:$J$561,10,FALSE))+(I128/100)</f>
        <v>37.65</v>
      </c>
      <c r="M128" s="82">
        <v>1</v>
      </c>
      <c r="N128" s="78"/>
    </row>
    <row r="129" spans="1:14">
      <c r="A129" s="30"/>
      <c r="E129" s="81">
        <v>19</v>
      </c>
      <c r="F129" s="81">
        <v>3</v>
      </c>
      <c r="G129" s="83" t="str">
        <f t="shared" si="0"/>
        <v>19-3</v>
      </c>
      <c r="H129" s="80">
        <v>47</v>
      </c>
      <c r="I129" s="80">
        <v>69</v>
      </c>
      <c r="J129" s="84" t="str">
        <f>IF(((VLOOKUP($G129,Depth_Lookup!$A$3:$J$561,9,FALSE))-(I129/100))&gt;=0,"Good","Too Long")</f>
        <v>Good</v>
      </c>
      <c r="K129" s="85">
        <f>(VLOOKUP($G129,Depth_Lookup!$A$3:$J$561,10,FALSE))+(H129/100)</f>
        <v>37.65</v>
      </c>
      <c r="L129" s="85">
        <f>(VLOOKUP($G129,Depth_Lookup!$A$3:$J$561,10,FALSE))+(I129/100)</f>
        <v>37.869999999999997</v>
      </c>
      <c r="M129" s="82">
        <v>0</v>
      </c>
      <c r="N129" s="79"/>
    </row>
    <row r="130" spans="1:14">
      <c r="E130" s="30">
        <v>19</v>
      </c>
      <c r="F130" s="30">
        <v>4</v>
      </c>
      <c r="G130" s="83" t="str">
        <f t="shared" si="0"/>
        <v>19-4</v>
      </c>
      <c r="H130" s="2">
        <v>0</v>
      </c>
      <c r="I130" s="2">
        <v>60</v>
      </c>
      <c r="J130" s="84" t="str">
        <f>IF(((VLOOKUP($G130,Depth_Lookup!$A$3:$J$561,9,FALSE))-(I130/100))&gt;=0,"Good","Too Long")</f>
        <v>Good</v>
      </c>
      <c r="K130" s="85">
        <f>(VLOOKUP($G130,Depth_Lookup!$A$3:$J$561,10,FALSE))+(H130/100)</f>
        <v>37.880000000000003</v>
      </c>
      <c r="L130" s="85">
        <f>(VLOOKUP($G130,Depth_Lookup!$A$3:$J$561,10,FALSE))+(I130/100)</f>
        <v>38.480000000000004</v>
      </c>
      <c r="M130" s="34">
        <v>1</v>
      </c>
    </row>
    <row r="131" spans="1:14">
      <c r="A131" s="30"/>
      <c r="E131" s="30">
        <v>19</v>
      </c>
      <c r="F131" s="30">
        <v>4</v>
      </c>
      <c r="G131" s="83" t="str">
        <f t="shared" si="0"/>
        <v>19-4</v>
      </c>
      <c r="H131" s="2">
        <v>60</v>
      </c>
      <c r="I131" s="2">
        <v>83</v>
      </c>
      <c r="J131" s="84" t="str">
        <f>IF(((VLOOKUP($G131,Depth_Lookup!$A$3:$J$561,9,FALSE))-(I131/100))&gt;=0,"Good","Too Long")</f>
        <v>Good</v>
      </c>
      <c r="K131" s="85">
        <f>(VLOOKUP($G131,Depth_Lookup!$A$3:$J$561,10,FALSE))+(H131/100)</f>
        <v>38.480000000000004</v>
      </c>
      <c r="L131" s="85">
        <f>(VLOOKUP($G131,Depth_Lookup!$A$3:$J$561,10,FALSE))+(I131/100)</f>
        <v>38.71</v>
      </c>
      <c r="M131" s="34">
        <v>2</v>
      </c>
      <c r="N131" s="1"/>
    </row>
    <row r="132" spans="1:14">
      <c r="E132" s="30">
        <v>20</v>
      </c>
      <c r="F132" s="30">
        <v>1</v>
      </c>
      <c r="G132" s="83" t="str">
        <f t="shared" si="0"/>
        <v>20-1</v>
      </c>
      <c r="H132" s="2">
        <v>0</v>
      </c>
      <c r="I132" s="2">
        <v>18</v>
      </c>
      <c r="J132" s="84" t="str">
        <f>IF(((VLOOKUP($G132,Depth_Lookup!$A$3:$J$561,9,FALSE))-(I132/100))&gt;=0,"Good","Too Long")</f>
        <v>Good</v>
      </c>
      <c r="K132" s="85">
        <f>(VLOOKUP($G132,Depth_Lookup!$A$3:$J$561,10,FALSE))+(H132/100)</f>
        <v>38.6</v>
      </c>
      <c r="L132" s="85">
        <f>(VLOOKUP($G132,Depth_Lookup!$A$3:$J$561,10,FALSE))+(I132/100)</f>
        <v>38.78</v>
      </c>
      <c r="M132" s="34">
        <v>2</v>
      </c>
    </row>
    <row r="133" spans="1:14">
      <c r="A133" s="30"/>
      <c r="E133" s="30">
        <v>20</v>
      </c>
      <c r="F133" s="30">
        <v>1</v>
      </c>
      <c r="G133" s="83" t="str">
        <f t="shared" si="0"/>
        <v>20-1</v>
      </c>
      <c r="H133" s="2">
        <v>18</v>
      </c>
      <c r="I133" s="2">
        <v>27</v>
      </c>
      <c r="J133" s="84" t="str">
        <f>IF(((VLOOKUP($G133,Depth_Lookup!$A$3:$J$561,9,FALSE))-(I133/100))&gt;=0,"Good","Too Long")</f>
        <v>Good</v>
      </c>
      <c r="K133" s="85">
        <f>(VLOOKUP($G133,Depth_Lookup!$A$3:$J$561,10,FALSE))+(H133/100)</f>
        <v>38.78</v>
      </c>
      <c r="L133" s="85">
        <f>(VLOOKUP($G133,Depth_Lookup!$A$3:$J$561,10,FALSE))+(I133/100)</f>
        <v>38.870000000000005</v>
      </c>
      <c r="M133" s="34">
        <v>0</v>
      </c>
      <c r="N133" s="1"/>
    </row>
    <row r="134" spans="1:14">
      <c r="E134" s="30">
        <v>20</v>
      </c>
      <c r="F134" s="30">
        <v>1</v>
      </c>
      <c r="G134" s="83" t="str">
        <f t="shared" si="0"/>
        <v>20-1</v>
      </c>
      <c r="H134" s="2">
        <v>27</v>
      </c>
      <c r="I134" s="2">
        <v>36</v>
      </c>
      <c r="J134" s="84" t="str">
        <f>IF(((VLOOKUP($G134,Depth_Lookup!$A$3:$J$561,9,FALSE))-(I134/100))&gt;=0,"Good","Too Long")</f>
        <v>Good</v>
      </c>
      <c r="K134" s="85">
        <f>(VLOOKUP($G134,Depth_Lookup!$A$3:$J$561,10,FALSE))+(H134/100)</f>
        <v>38.870000000000005</v>
      </c>
      <c r="L134" s="85">
        <f>(VLOOKUP($G134,Depth_Lookup!$A$3:$J$561,10,FALSE))+(I134/100)</f>
        <v>38.96</v>
      </c>
      <c r="M134" s="34">
        <v>1</v>
      </c>
    </row>
    <row r="135" spans="1:14">
      <c r="A135" s="30"/>
      <c r="E135" s="30">
        <v>20</v>
      </c>
      <c r="F135" s="30">
        <v>1</v>
      </c>
      <c r="G135" s="83" t="str">
        <f t="shared" si="0"/>
        <v>20-1</v>
      </c>
      <c r="H135" s="2">
        <v>36</v>
      </c>
      <c r="I135" s="2">
        <v>70</v>
      </c>
      <c r="J135" s="84" t="str">
        <f>IF(((VLOOKUP($G135,Depth_Lookup!$A$3:$J$561,9,FALSE))-(I135/100))&gt;=0,"Good","Too Long")</f>
        <v>Good</v>
      </c>
      <c r="K135" s="85">
        <f>(VLOOKUP($G135,Depth_Lookup!$A$3:$J$561,10,FALSE))+(H135/100)</f>
        <v>38.96</v>
      </c>
      <c r="L135" s="85">
        <f>(VLOOKUP($G135,Depth_Lookup!$A$3:$J$561,10,FALSE))+(I135/100)</f>
        <v>39.300000000000004</v>
      </c>
      <c r="M135" s="34">
        <v>2</v>
      </c>
      <c r="N135" s="1"/>
    </row>
    <row r="136" spans="1:14">
      <c r="E136" s="30">
        <v>20</v>
      </c>
      <c r="F136" s="30">
        <v>1</v>
      </c>
      <c r="G136" s="83" t="str">
        <f t="shared" si="0"/>
        <v>20-1</v>
      </c>
      <c r="H136" s="2">
        <v>70</v>
      </c>
      <c r="I136" s="2">
        <v>83</v>
      </c>
      <c r="J136" s="84" t="str">
        <f>IF(((VLOOKUP($G136,Depth_Lookup!$A$3:$J$561,9,FALSE))-(I136/100))&gt;=0,"Good","Too Long")</f>
        <v>Good</v>
      </c>
      <c r="K136" s="85">
        <f>(VLOOKUP($G136,Depth_Lookup!$A$3:$J$561,10,FALSE))+(H136/100)</f>
        <v>39.300000000000004</v>
      </c>
      <c r="L136" s="85">
        <f>(VLOOKUP($G136,Depth_Lookup!$A$3:$J$561,10,FALSE))+(I136/100)</f>
        <v>39.43</v>
      </c>
      <c r="M136" s="34">
        <v>0</v>
      </c>
    </row>
    <row r="137" spans="1:14">
      <c r="A137" s="30"/>
      <c r="E137" s="30">
        <v>20</v>
      </c>
      <c r="F137" s="30">
        <v>1</v>
      </c>
      <c r="G137" s="83" t="str">
        <f t="shared" si="0"/>
        <v>20-1</v>
      </c>
      <c r="H137" s="2">
        <v>83</v>
      </c>
      <c r="I137" s="2">
        <v>96</v>
      </c>
      <c r="J137" s="84" t="str">
        <f>IF(((VLOOKUP($G137,Depth_Lookup!$A$3:$J$561,9,FALSE))-(I137/100))&gt;=0,"Good","Too Long")</f>
        <v>Good</v>
      </c>
      <c r="K137" s="85">
        <f>(VLOOKUP($G137,Depth_Lookup!$A$3:$J$561,10,FALSE))+(H137/100)</f>
        <v>39.43</v>
      </c>
      <c r="L137" s="85">
        <f>(VLOOKUP($G137,Depth_Lookup!$A$3:$J$561,10,FALSE))+(I137/100)</f>
        <v>39.56</v>
      </c>
      <c r="M137" s="34">
        <v>3</v>
      </c>
      <c r="N137" s="1"/>
    </row>
    <row r="138" spans="1:14">
      <c r="E138" s="30">
        <v>20</v>
      </c>
      <c r="F138" s="30">
        <v>2</v>
      </c>
      <c r="G138" s="83" t="str">
        <f t="shared" si="0"/>
        <v>20-2</v>
      </c>
      <c r="H138" s="2">
        <v>0</v>
      </c>
      <c r="I138" s="2">
        <v>38</v>
      </c>
      <c r="J138" s="84" t="str">
        <f>IF(((VLOOKUP($G138,Depth_Lookup!$A$3:$J$561,9,FALSE))-(I138/100))&gt;=0,"Good","Too Long")</f>
        <v>Good</v>
      </c>
      <c r="K138" s="85">
        <f>(VLOOKUP($G138,Depth_Lookup!$A$3:$J$561,10,FALSE))+(H138/100)</f>
        <v>39.56</v>
      </c>
      <c r="L138" s="85">
        <f>(VLOOKUP($G138,Depth_Lookup!$A$3:$J$561,10,FALSE))+(I138/100)</f>
        <v>39.940000000000005</v>
      </c>
      <c r="M138" s="34">
        <v>2</v>
      </c>
    </row>
    <row r="139" spans="1:14">
      <c r="A139" s="30"/>
      <c r="E139" s="30">
        <v>20</v>
      </c>
      <c r="F139" s="30">
        <v>2</v>
      </c>
      <c r="G139" s="83" t="str">
        <f t="shared" si="0"/>
        <v>20-2</v>
      </c>
      <c r="H139" s="2">
        <v>38</v>
      </c>
      <c r="I139" s="2">
        <v>58</v>
      </c>
      <c r="J139" s="84" t="str">
        <f>IF(((VLOOKUP($G139,Depth_Lookup!$A$3:$J$561,9,FALSE))-(I139/100))&gt;=0,"Good","Too Long")</f>
        <v>Good</v>
      </c>
      <c r="K139" s="85">
        <f>(VLOOKUP($G139,Depth_Lookup!$A$3:$J$561,10,FALSE))+(H139/100)</f>
        <v>39.940000000000005</v>
      </c>
      <c r="L139" s="85">
        <f>(VLOOKUP($G139,Depth_Lookup!$A$3:$J$561,10,FALSE))+(I139/100)</f>
        <v>40.14</v>
      </c>
      <c r="M139" s="34">
        <v>1</v>
      </c>
      <c r="N139" s="1"/>
    </row>
    <row r="140" spans="1:14">
      <c r="E140" s="30">
        <v>20</v>
      </c>
      <c r="F140" s="30">
        <v>2</v>
      </c>
      <c r="G140" s="83" t="str">
        <f t="shared" si="0"/>
        <v>20-2</v>
      </c>
      <c r="H140" s="2">
        <v>58</v>
      </c>
      <c r="I140" s="2">
        <v>84</v>
      </c>
      <c r="J140" s="84" t="str">
        <f>IF(((VLOOKUP($G140,Depth_Lookup!$A$3:$J$561,9,FALSE))-(I140/100))&gt;=0,"Good","Too Long")</f>
        <v>Good</v>
      </c>
      <c r="K140" s="85">
        <f>(VLOOKUP($G140,Depth_Lookup!$A$3:$J$561,10,FALSE))+(H140/100)</f>
        <v>40.14</v>
      </c>
      <c r="L140" s="85">
        <f>(VLOOKUP($G140,Depth_Lookup!$A$3:$J$561,10,FALSE))+(I140/100)</f>
        <v>40.400000000000006</v>
      </c>
      <c r="M140" s="34">
        <v>2</v>
      </c>
    </row>
    <row r="141" spans="1:14">
      <c r="A141" s="30"/>
      <c r="E141" s="30">
        <v>20</v>
      </c>
      <c r="F141" s="30">
        <v>3</v>
      </c>
      <c r="G141" s="83" t="str">
        <f t="shared" si="0"/>
        <v>20-3</v>
      </c>
      <c r="H141" s="2">
        <v>0</v>
      </c>
      <c r="I141" s="2">
        <v>41</v>
      </c>
      <c r="J141" s="84" t="str">
        <f>IF(((VLOOKUP($G141,Depth_Lookup!$A$3:$J$561,9,FALSE))-(I141/100))&gt;=0,"Good","Too Long")</f>
        <v>Good</v>
      </c>
      <c r="K141" s="85">
        <f>(VLOOKUP($G141,Depth_Lookup!$A$3:$J$561,10,FALSE))+(H141/100)</f>
        <v>40.4</v>
      </c>
      <c r="L141" s="85">
        <f>(VLOOKUP($G141,Depth_Lookup!$A$3:$J$561,10,FALSE))+(I141/100)</f>
        <v>40.809999999999995</v>
      </c>
      <c r="M141" s="34">
        <v>3</v>
      </c>
      <c r="N141" s="1"/>
    </row>
    <row r="142" spans="1:14">
      <c r="E142" s="30">
        <v>20</v>
      </c>
      <c r="F142" s="30">
        <v>3</v>
      </c>
      <c r="G142" s="83" t="str">
        <f t="shared" si="0"/>
        <v>20-3</v>
      </c>
      <c r="H142" s="2">
        <v>41</v>
      </c>
      <c r="I142" s="2">
        <v>55</v>
      </c>
      <c r="J142" s="84" t="str">
        <f>IF(((VLOOKUP($G142,Depth_Lookup!$A$3:$J$561,9,FALSE))-(I142/100))&gt;=0,"Good","Too Long")</f>
        <v>Good</v>
      </c>
      <c r="K142" s="85">
        <f>(VLOOKUP($G142,Depth_Lookup!$A$3:$J$561,10,FALSE))+(H142/100)</f>
        <v>40.809999999999995</v>
      </c>
      <c r="L142" s="85">
        <f>(VLOOKUP($G142,Depth_Lookup!$A$3:$J$561,10,FALSE))+(I142/100)</f>
        <v>40.949999999999996</v>
      </c>
      <c r="M142" s="34">
        <v>1</v>
      </c>
    </row>
    <row r="143" spans="1:14">
      <c r="A143" s="30"/>
      <c r="E143" s="30">
        <v>20</v>
      </c>
      <c r="F143" s="30">
        <v>3</v>
      </c>
      <c r="G143" s="83" t="str">
        <f t="shared" si="0"/>
        <v>20-3</v>
      </c>
      <c r="H143" s="2">
        <v>55</v>
      </c>
      <c r="I143" s="2">
        <v>88</v>
      </c>
      <c r="J143" s="84" t="str">
        <f>IF(((VLOOKUP($G143,Depth_Lookup!$A$3:$J$561,9,FALSE))-(I143/100))&gt;=0,"Good","Too Long")</f>
        <v>Good</v>
      </c>
      <c r="K143" s="85">
        <f>(VLOOKUP($G143,Depth_Lookup!$A$3:$J$561,10,FALSE))+(H143/100)</f>
        <v>40.949999999999996</v>
      </c>
      <c r="L143" s="85">
        <f>(VLOOKUP($G143,Depth_Lookup!$A$3:$J$561,10,FALSE))+(I143/100)</f>
        <v>41.28</v>
      </c>
      <c r="M143" s="34">
        <v>3</v>
      </c>
      <c r="N143" s="1"/>
    </row>
    <row r="144" spans="1:14">
      <c r="E144" s="30">
        <v>21</v>
      </c>
      <c r="F144" s="30">
        <v>1</v>
      </c>
      <c r="G144" s="83" t="str">
        <f t="shared" si="0"/>
        <v>21-1</v>
      </c>
      <c r="H144" s="2">
        <v>0</v>
      </c>
      <c r="I144" s="2">
        <v>63</v>
      </c>
      <c r="J144" s="84" t="str">
        <f>IF(((VLOOKUP($G144,Depth_Lookup!$A$3:$J$561,9,FALSE))-(I144/100))&gt;=0,"Good","Too Long")</f>
        <v>Good</v>
      </c>
      <c r="K144" s="85">
        <f>(VLOOKUP($G144,Depth_Lookup!$A$3:$J$561,10,FALSE))+(H144/100)</f>
        <v>41.6</v>
      </c>
      <c r="L144" s="85">
        <f>(VLOOKUP($G144,Depth_Lookup!$A$3:$J$561,10,FALSE))+(I144/100)</f>
        <v>42.230000000000004</v>
      </c>
      <c r="M144" s="34">
        <v>3</v>
      </c>
    </row>
    <row r="145" spans="1:14">
      <c r="A145" s="30"/>
      <c r="E145" s="30">
        <v>21</v>
      </c>
      <c r="F145" s="30">
        <v>1</v>
      </c>
      <c r="G145" s="83" t="str">
        <f t="shared" si="0"/>
        <v>21-1</v>
      </c>
      <c r="H145" s="2">
        <v>63</v>
      </c>
      <c r="I145" s="2">
        <v>80</v>
      </c>
      <c r="J145" s="84" t="str">
        <f>IF(((VLOOKUP($G145,Depth_Lookup!$A$3:$J$561,9,FALSE))-(I145/100))&gt;=0,"Good","Too Long")</f>
        <v>Good</v>
      </c>
      <c r="K145" s="85">
        <f>(VLOOKUP($G145,Depth_Lookup!$A$3:$J$561,10,FALSE))+(H145/100)</f>
        <v>42.230000000000004</v>
      </c>
      <c r="L145" s="85">
        <f>(VLOOKUP($G145,Depth_Lookup!$A$3:$J$561,10,FALSE))+(I145/100)</f>
        <v>42.4</v>
      </c>
      <c r="M145" s="34">
        <v>1</v>
      </c>
      <c r="N145" s="1"/>
    </row>
    <row r="146" spans="1:14">
      <c r="E146" s="30">
        <v>21</v>
      </c>
      <c r="F146" s="30">
        <v>2</v>
      </c>
      <c r="G146" s="83" t="str">
        <f t="shared" si="0"/>
        <v>21-2</v>
      </c>
      <c r="H146" s="2">
        <v>0</v>
      </c>
      <c r="I146" s="2">
        <v>18</v>
      </c>
      <c r="J146" s="84" t="str">
        <f>IF(((VLOOKUP($G146,Depth_Lookup!$A$3:$J$561,9,FALSE))-(I146/100))&gt;=0,"Good","Too Long")</f>
        <v>Good</v>
      </c>
      <c r="K146" s="85">
        <f>(VLOOKUP($G146,Depth_Lookup!$A$3:$J$561,10,FALSE))+(H146/100)</f>
        <v>42.405000000000001</v>
      </c>
      <c r="L146" s="85">
        <f>(VLOOKUP($G146,Depth_Lookup!$A$3:$J$561,10,FALSE))+(I146/100)</f>
        <v>42.585000000000001</v>
      </c>
      <c r="M146" s="34">
        <v>0</v>
      </c>
    </row>
    <row r="147" spans="1:14">
      <c r="A147" s="30"/>
      <c r="E147" s="30">
        <v>21</v>
      </c>
      <c r="F147" s="30">
        <v>2</v>
      </c>
      <c r="G147" s="83" t="str">
        <f t="shared" si="0"/>
        <v>21-2</v>
      </c>
      <c r="H147" s="2">
        <v>18</v>
      </c>
      <c r="I147" s="2">
        <v>44</v>
      </c>
      <c r="J147" s="84" t="str">
        <f>IF(((VLOOKUP($G147,Depth_Lookup!$A$3:$J$561,9,FALSE))-(I147/100))&gt;=0,"Good","Too Long")</f>
        <v>Good</v>
      </c>
      <c r="K147" s="85">
        <f>(VLOOKUP($G147,Depth_Lookup!$A$3:$J$561,10,FALSE))+(H147/100)</f>
        <v>42.585000000000001</v>
      </c>
      <c r="L147" s="85">
        <f>(VLOOKUP($G147,Depth_Lookup!$A$3:$J$561,10,FALSE))+(I147/100)</f>
        <v>42.844999999999999</v>
      </c>
      <c r="M147" s="34">
        <v>1</v>
      </c>
      <c r="N147" s="1"/>
    </row>
    <row r="148" spans="1:14">
      <c r="E148" s="30">
        <v>21</v>
      </c>
      <c r="F148" s="30">
        <v>2</v>
      </c>
      <c r="G148" s="83" t="str">
        <f t="shared" si="0"/>
        <v>21-2</v>
      </c>
      <c r="H148" s="2">
        <v>44</v>
      </c>
      <c r="I148" s="2">
        <v>91</v>
      </c>
      <c r="J148" s="84" t="str">
        <f>IF(((VLOOKUP($G148,Depth_Lookup!$A$3:$J$561,9,FALSE))-(I148/100))&gt;=0,"Good","Too Long")</f>
        <v>Good</v>
      </c>
      <c r="K148" s="85">
        <f>(VLOOKUP($G148,Depth_Lookup!$A$3:$J$561,10,FALSE))+(H148/100)</f>
        <v>42.844999999999999</v>
      </c>
      <c r="L148" s="85">
        <f>(VLOOKUP($G148,Depth_Lookup!$A$3:$J$561,10,FALSE))+(I148/100)</f>
        <v>43.314999999999998</v>
      </c>
      <c r="M148" s="34">
        <v>0</v>
      </c>
    </row>
    <row r="149" spans="1:14">
      <c r="A149" s="30"/>
      <c r="E149" s="30">
        <v>21</v>
      </c>
      <c r="F149" s="30">
        <v>3</v>
      </c>
      <c r="G149" s="83" t="str">
        <f t="shared" si="0"/>
        <v>21-3</v>
      </c>
      <c r="H149" s="2">
        <v>0</v>
      </c>
      <c r="I149" s="2">
        <v>34</v>
      </c>
      <c r="J149" s="84" t="str">
        <f>IF(((VLOOKUP($G149,Depth_Lookup!$A$3:$J$561,9,FALSE))-(I149/100))&gt;=0,"Good","Too Long")</f>
        <v>Good</v>
      </c>
      <c r="K149" s="85">
        <f>(VLOOKUP($G149,Depth_Lookup!$A$3:$J$561,10,FALSE))+(H149/100)</f>
        <v>43.32</v>
      </c>
      <c r="L149" s="85">
        <f>(VLOOKUP($G149,Depth_Lookup!$A$3:$J$561,10,FALSE))+(I149/100)</f>
        <v>43.660000000000004</v>
      </c>
      <c r="M149" s="34">
        <v>2</v>
      </c>
      <c r="N149" s="1"/>
    </row>
    <row r="150" spans="1:14">
      <c r="E150" s="30">
        <v>21</v>
      </c>
      <c r="F150" s="30">
        <v>3</v>
      </c>
      <c r="G150" s="83" t="str">
        <f t="shared" si="0"/>
        <v>21-3</v>
      </c>
      <c r="H150" s="2">
        <v>34</v>
      </c>
      <c r="I150" s="2">
        <v>60</v>
      </c>
      <c r="J150" s="84" t="str">
        <f>IF(((VLOOKUP($G150,Depth_Lookup!$A$3:$J$561,9,FALSE))-(I150/100))&gt;=0,"Good","Too Long")</f>
        <v>Good</v>
      </c>
      <c r="K150" s="85">
        <f>(VLOOKUP($G150,Depth_Lookup!$A$3:$J$561,10,FALSE))+(H150/100)</f>
        <v>43.660000000000004</v>
      </c>
      <c r="L150" s="85">
        <f>(VLOOKUP($G150,Depth_Lookup!$A$3:$J$561,10,FALSE))+(I150/100)</f>
        <v>43.92</v>
      </c>
      <c r="M150" s="34">
        <v>0</v>
      </c>
    </row>
    <row r="151" spans="1:14">
      <c r="A151" s="30"/>
      <c r="E151" s="30">
        <v>21</v>
      </c>
      <c r="F151" s="30">
        <v>4</v>
      </c>
      <c r="G151" s="83" t="str">
        <f t="shared" si="0"/>
        <v>21-4</v>
      </c>
      <c r="H151" s="2">
        <v>0</v>
      </c>
      <c r="I151" s="2">
        <v>37</v>
      </c>
      <c r="J151" s="84" t="str">
        <f>IF(((VLOOKUP($G151,Depth_Lookup!$A$3:$J$561,9,FALSE))-(I151/100))&gt;=0,"Good","Too Long")</f>
        <v>Good</v>
      </c>
      <c r="K151" s="85">
        <f>(VLOOKUP($G151,Depth_Lookup!$A$3:$J$561,10,FALSE))+(H151/100)</f>
        <v>43.92</v>
      </c>
      <c r="L151" s="85">
        <f>(VLOOKUP($G151,Depth_Lookup!$A$3:$J$561,10,FALSE))+(I151/100)</f>
        <v>44.29</v>
      </c>
      <c r="M151" s="34">
        <v>2</v>
      </c>
      <c r="N151" s="1"/>
    </row>
    <row r="152" spans="1:14">
      <c r="E152" s="30">
        <v>21</v>
      </c>
      <c r="F152" s="30">
        <v>4</v>
      </c>
      <c r="G152" s="83" t="str">
        <f t="shared" si="0"/>
        <v>21-4</v>
      </c>
      <c r="H152" s="2">
        <v>37</v>
      </c>
      <c r="I152" s="2">
        <v>74</v>
      </c>
      <c r="J152" s="84" t="str">
        <f>IF(((VLOOKUP($G152,Depth_Lookup!$A$3:$J$561,9,FALSE))-(I152/100))&gt;=0,"Good","Too Long")</f>
        <v>Good</v>
      </c>
      <c r="K152" s="85">
        <f>(VLOOKUP($G152,Depth_Lookup!$A$3:$J$561,10,FALSE))+(H152/100)</f>
        <v>44.29</v>
      </c>
      <c r="L152" s="85">
        <f>(VLOOKUP($G152,Depth_Lookup!$A$3:$J$561,10,FALSE))+(I152/100)</f>
        <v>44.660000000000004</v>
      </c>
      <c r="M152" s="34">
        <v>1</v>
      </c>
    </row>
    <row r="153" spans="1:14">
      <c r="A153" s="30"/>
      <c r="E153" s="30">
        <v>22</v>
      </c>
      <c r="F153" s="30">
        <v>1</v>
      </c>
      <c r="G153" s="83" t="str">
        <f t="shared" si="0"/>
        <v>22-1</v>
      </c>
      <c r="H153" s="2">
        <v>0</v>
      </c>
      <c r="I153" s="2">
        <v>25</v>
      </c>
      <c r="J153" s="84" t="str">
        <f>IF(((VLOOKUP($G153,Depth_Lookup!$A$3:$J$561,9,FALSE))-(I153/100))&gt;=0,"Good","Too Long")</f>
        <v>Good</v>
      </c>
      <c r="K153" s="85">
        <f>(VLOOKUP($G153,Depth_Lookup!$A$3:$J$561,10,FALSE))+(H153/100)</f>
        <v>44.6</v>
      </c>
      <c r="L153" s="85">
        <f>(VLOOKUP($G153,Depth_Lookup!$A$3:$J$561,10,FALSE))+(I153/100)</f>
        <v>44.85</v>
      </c>
      <c r="M153" s="34">
        <v>1</v>
      </c>
      <c r="N153" s="1"/>
    </row>
    <row r="154" spans="1:14">
      <c r="E154" s="30">
        <v>22</v>
      </c>
      <c r="F154" s="30">
        <v>1</v>
      </c>
      <c r="G154" s="83" t="str">
        <f t="shared" si="0"/>
        <v>22-1</v>
      </c>
      <c r="H154" s="2">
        <v>25</v>
      </c>
      <c r="I154" s="2">
        <v>65</v>
      </c>
      <c r="J154" s="84" t="str">
        <f>IF(((VLOOKUP($G154,Depth_Lookup!$A$3:$J$561,9,FALSE))-(I154/100))&gt;=0,"Good","Too Long")</f>
        <v>Good</v>
      </c>
      <c r="K154" s="85">
        <f>(VLOOKUP($G154,Depth_Lookup!$A$3:$J$561,10,FALSE))+(H154/100)</f>
        <v>44.85</v>
      </c>
      <c r="L154" s="85">
        <f>(VLOOKUP($G154,Depth_Lookup!$A$3:$J$561,10,FALSE))+(I154/100)</f>
        <v>45.25</v>
      </c>
      <c r="M154" s="34">
        <v>2</v>
      </c>
    </row>
    <row r="155" spans="1:14">
      <c r="A155" s="30"/>
      <c r="E155" s="30">
        <v>22</v>
      </c>
      <c r="F155" s="30">
        <v>1</v>
      </c>
      <c r="G155" s="83" t="str">
        <f t="shared" si="0"/>
        <v>22-1</v>
      </c>
      <c r="H155" s="2">
        <v>65</v>
      </c>
      <c r="I155" s="2">
        <v>86</v>
      </c>
      <c r="J155" s="84" t="str">
        <f>IF(((VLOOKUP($G155,Depth_Lookup!$A$3:$J$561,9,FALSE))-(I155/100))&gt;=0,"Good","Too Long")</f>
        <v>Good</v>
      </c>
      <c r="K155" s="85">
        <f>(VLOOKUP($G155,Depth_Lookup!$A$3:$J$561,10,FALSE))+(H155/100)</f>
        <v>45.25</v>
      </c>
      <c r="L155" s="85">
        <f>(VLOOKUP($G155,Depth_Lookup!$A$3:$J$561,10,FALSE))+(I155/100)</f>
        <v>45.46</v>
      </c>
      <c r="M155" s="34">
        <v>0</v>
      </c>
      <c r="N155" s="1"/>
    </row>
    <row r="156" spans="1:14">
      <c r="E156" s="30">
        <v>22</v>
      </c>
      <c r="F156" s="30">
        <v>2</v>
      </c>
      <c r="G156" s="83" t="str">
        <f t="shared" si="0"/>
        <v>22-2</v>
      </c>
      <c r="H156" s="2">
        <v>0</v>
      </c>
      <c r="I156" s="2">
        <v>30</v>
      </c>
      <c r="J156" s="84" t="str">
        <f>IF(((VLOOKUP($G156,Depth_Lookup!$A$3:$J$561,9,FALSE))-(I156/100))&gt;=0,"Good","Too Long")</f>
        <v>Good</v>
      </c>
      <c r="K156" s="85">
        <f>(VLOOKUP($G156,Depth_Lookup!$A$3:$J$561,10,FALSE))+(H156/100)</f>
        <v>45.465000000000003</v>
      </c>
      <c r="L156" s="85">
        <f>(VLOOKUP($G156,Depth_Lookup!$A$3:$J$561,10,FALSE))+(I156/100)</f>
        <v>45.765000000000001</v>
      </c>
      <c r="M156" s="34">
        <v>1</v>
      </c>
    </row>
    <row r="157" spans="1:14">
      <c r="A157" s="30"/>
      <c r="E157" s="30">
        <v>22</v>
      </c>
      <c r="F157" s="30">
        <v>2</v>
      </c>
      <c r="G157" s="83" t="str">
        <f t="shared" si="0"/>
        <v>22-2</v>
      </c>
      <c r="H157" s="2">
        <v>30</v>
      </c>
      <c r="I157" s="2">
        <v>64</v>
      </c>
      <c r="J157" s="84" t="str">
        <f>IF(((VLOOKUP($G157,Depth_Lookup!$A$3:$J$561,9,FALSE))-(I157/100))&gt;=0,"Good","Too Long")</f>
        <v>Good</v>
      </c>
      <c r="K157" s="85">
        <f>(VLOOKUP($G157,Depth_Lookup!$A$3:$J$561,10,FALSE))+(H157/100)</f>
        <v>45.765000000000001</v>
      </c>
      <c r="L157" s="85">
        <f>(VLOOKUP($G157,Depth_Lookup!$A$3:$J$561,10,FALSE))+(I157/100)</f>
        <v>46.105000000000004</v>
      </c>
      <c r="M157" s="34">
        <v>2</v>
      </c>
      <c r="N157" s="1"/>
    </row>
    <row r="158" spans="1:14">
      <c r="E158" s="30">
        <v>22</v>
      </c>
      <c r="F158" s="30">
        <v>2</v>
      </c>
      <c r="G158" s="83" t="str">
        <f t="shared" si="0"/>
        <v>22-2</v>
      </c>
      <c r="H158" s="2">
        <v>64</v>
      </c>
      <c r="I158" s="2">
        <v>88</v>
      </c>
      <c r="J158" s="84" t="str">
        <f>IF(((VLOOKUP($G158,Depth_Lookup!$A$3:$J$561,9,FALSE))-(I158/100))&gt;=0,"Good","Too Long")</f>
        <v>Good</v>
      </c>
      <c r="K158" s="85">
        <f>(VLOOKUP($G158,Depth_Lookup!$A$3:$J$561,10,FALSE))+(H158/100)</f>
        <v>46.105000000000004</v>
      </c>
      <c r="L158" s="85">
        <f>(VLOOKUP($G158,Depth_Lookup!$A$3:$J$561,10,FALSE))+(I158/100)</f>
        <v>46.345000000000006</v>
      </c>
      <c r="M158" s="34">
        <v>1</v>
      </c>
    </row>
    <row r="159" spans="1:14">
      <c r="A159" s="30"/>
      <c r="E159" s="30">
        <v>22</v>
      </c>
      <c r="F159" s="30">
        <v>3</v>
      </c>
      <c r="G159" s="83" t="str">
        <f t="shared" si="0"/>
        <v>22-3</v>
      </c>
      <c r="H159" s="2">
        <v>0</v>
      </c>
      <c r="I159" s="2">
        <v>12</v>
      </c>
      <c r="J159" s="84" t="str">
        <f>IF(((VLOOKUP($G159,Depth_Lookup!$A$3:$J$561,9,FALSE))-(I159/100))&gt;=0,"Good","Too Long")</f>
        <v>Good</v>
      </c>
      <c r="K159" s="85">
        <f>(VLOOKUP($G159,Depth_Lookup!$A$3:$J$561,10,FALSE))+(H159/100)</f>
        <v>46.344999999999999</v>
      </c>
      <c r="L159" s="85">
        <f>(VLOOKUP($G159,Depth_Lookup!$A$3:$J$561,10,FALSE))+(I159/100)</f>
        <v>46.464999999999996</v>
      </c>
      <c r="M159" s="34">
        <v>2</v>
      </c>
      <c r="N159" s="1"/>
    </row>
    <row r="160" spans="1:14">
      <c r="E160" s="30">
        <v>22</v>
      </c>
      <c r="F160" s="30">
        <v>3</v>
      </c>
      <c r="G160" s="83" t="str">
        <f t="shared" si="0"/>
        <v>22-3</v>
      </c>
      <c r="H160" s="2">
        <v>12</v>
      </c>
      <c r="I160" s="2">
        <v>22</v>
      </c>
      <c r="J160" s="84" t="str">
        <f>IF(((VLOOKUP($G160,Depth_Lookup!$A$3:$J$561,9,FALSE))-(I160/100))&gt;=0,"Good","Too Long")</f>
        <v>Good</v>
      </c>
      <c r="K160" s="85">
        <f>(VLOOKUP($G160,Depth_Lookup!$A$3:$J$561,10,FALSE))+(H160/100)</f>
        <v>46.464999999999996</v>
      </c>
      <c r="L160" s="85">
        <f>(VLOOKUP($G160,Depth_Lookup!$A$3:$J$561,10,FALSE))+(I160/100)</f>
        <v>46.564999999999998</v>
      </c>
      <c r="M160" s="34">
        <v>0</v>
      </c>
    </row>
    <row r="161" spans="1:14">
      <c r="A161" s="30"/>
      <c r="E161" s="30">
        <v>22</v>
      </c>
      <c r="F161" s="30">
        <v>3</v>
      </c>
      <c r="G161" s="83" t="str">
        <f t="shared" si="0"/>
        <v>22-3</v>
      </c>
      <c r="H161" s="2">
        <v>22</v>
      </c>
      <c r="I161" s="2">
        <v>27</v>
      </c>
      <c r="J161" s="84" t="str">
        <f>IF(((VLOOKUP($G161,Depth_Lookup!$A$3:$J$561,9,FALSE))-(I161/100))&gt;=0,"Good","Too Long")</f>
        <v>Good</v>
      </c>
      <c r="K161" s="85">
        <f>(VLOOKUP($G161,Depth_Lookup!$A$3:$J$561,10,FALSE))+(H161/100)</f>
        <v>46.564999999999998</v>
      </c>
      <c r="L161" s="85">
        <f>(VLOOKUP($G161,Depth_Lookup!$A$3:$J$561,10,FALSE))+(I161/100)</f>
        <v>46.615000000000002</v>
      </c>
      <c r="M161" s="34">
        <v>1</v>
      </c>
      <c r="N161" s="1"/>
    </row>
    <row r="162" spans="1:14">
      <c r="E162" s="30">
        <v>22</v>
      </c>
      <c r="F162" s="30">
        <v>3</v>
      </c>
      <c r="G162" s="83" t="str">
        <f t="shared" si="0"/>
        <v>22-3</v>
      </c>
      <c r="H162" s="2">
        <v>27</v>
      </c>
      <c r="I162" s="2">
        <v>74</v>
      </c>
      <c r="J162" s="84" t="str">
        <f>IF(((VLOOKUP($G162,Depth_Lookup!$A$3:$J$561,9,FALSE))-(I162/100))&gt;=0,"Good","Too Long")</f>
        <v>Good</v>
      </c>
      <c r="K162" s="85">
        <f>(VLOOKUP($G162,Depth_Lookup!$A$3:$J$561,10,FALSE))+(H162/100)</f>
        <v>46.615000000000002</v>
      </c>
      <c r="L162" s="85">
        <f>(VLOOKUP($G162,Depth_Lookup!$A$3:$J$561,10,FALSE))+(I162/100)</f>
        <v>47.085000000000001</v>
      </c>
      <c r="M162" s="34">
        <v>0</v>
      </c>
    </row>
    <row r="163" spans="1:14">
      <c r="A163" s="30"/>
      <c r="E163" s="30">
        <v>22</v>
      </c>
      <c r="F163" s="30">
        <v>4</v>
      </c>
      <c r="G163" s="83" t="str">
        <f t="shared" si="0"/>
        <v>22-4</v>
      </c>
      <c r="H163" s="2">
        <v>0</v>
      </c>
      <c r="I163" s="2">
        <v>3</v>
      </c>
      <c r="J163" s="84" t="str">
        <f>IF(((VLOOKUP($G163,Depth_Lookup!$A$3:$J$561,9,FALSE))-(I163/100))&gt;=0,"Good","Too Long")</f>
        <v>Good</v>
      </c>
      <c r="K163" s="85">
        <f>(VLOOKUP($G163,Depth_Lookup!$A$3:$J$561,10,FALSE))+(H163/100)</f>
        <v>47.085000000000001</v>
      </c>
      <c r="L163" s="85">
        <f>(VLOOKUP($G163,Depth_Lookup!$A$3:$J$561,10,FALSE))+(I163/100)</f>
        <v>47.115000000000002</v>
      </c>
      <c r="M163" s="34">
        <v>1</v>
      </c>
      <c r="N163" s="1"/>
    </row>
    <row r="164" spans="1:14">
      <c r="E164" s="30">
        <v>22</v>
      </c>
      <c r="F164" s="30">
        <v>4</v>
      </c>
      <c r="G164" s="83" t="str">
        <f t="shared" si="0"/>
        <v>22-4</v>
      </c>
      <c r="H164" s="2">
        <v>3</v>
      </c>
      <c r="I164" s="2">
        <v>16</v>
      </c>
      <c r="J164" s="84" t="str">
        <f>IF(((VLOOKUP($G164,Depth_Lookup!$A$3:$J$561,9,FALSE))-(I164/100))&gt;=0,"Good","Too Long")</f>
        <v>Good</v>
      </c>
      <c r="K164" s="85">
        <f>(VLOOKUP($G164,Depth_Lookup!$A$3:$J$561,10,FALSE))+(H164/100)</f>
        <v>47.115000000000002</v>
      </c>
      <c r="L164" s="85">
        <f>(VLOOKUP($G164,Depth_Lookup!$A$3:$J$561,10,FALSE))+(I164/100)</f>
        <v>47.244999999999997</v>
      </c>
      <c r="M164" s="34">
        <v>0</v>
      </c>
    </row>
    <row r="165" spans="1:14">
      <c r="A165" s="30"/>
      <c r="E165" s="30">
        <v>22</v>
      </c>
      <c r="F165" s="30">
        <v>4</v>
      </c>
      <c r="G165" s="83" t="str">
        <f t="shared" si="0"/>
        <v>22-4</v>
      </c>
      <c r="H165" s="2">
        <v>16</v>
      </c>
      <c r="I165" s="2">
        <v>22</v>
      </c>
      <c r="J165" s="84" t="str">
        <f>IF(((VLOOKUP($G165,Depth_Lookup!$A$3:$J$561,9,FALSE))-(I165/100))&gt;=0,"Good","Too Long")</f>
        <v>Good</v>
      </c>
      <c r="K165" s="85">
        <f>(VLOOKUP($G165,Depth_Lookup!$A$3:$J$561,10,FALSE))+(H165/100)</f>
        <v>47.244999999999997</v>
      </c>
      <c r="L165" s="85">
        <f>(VLOOKUP($G165,Depth_Lookup!$A$3:$J$561,10,FALSE))+(I165/100)</f>
        <v>47.305</v>
      </c>
      <c r="M165" s="34">
        <v>1</v>
      </c>
      <c r="N165" s="1"/>
    </row>
    <row r="166" spans="1:14">
      <c r="E166" s="30">
        <v>22</v>
      </c>
      <c r="F166" s="30">
        <v>4</v>
      </c>
      <c r="G166" s="83" t="str">
        <f t="shared" si="0"/>
        <v>22-4</v>
      </c>
      <c r="H166" s="2">
        <v>22</v>
      </c>
      <c r="I166" s="2">
        <v>54</v>
      </c>
      <c r="J166" s="84" t="str">
        <f>IF(((VLOOKUP($G166,Depth_Lookup!$A$3:$J$561,9,FALSE))-(I166/100))&gt;=0,"Good","Too Long")</f>
        <v>Good</v>
      </c>
      <c r="K166" s="85">
        <f>(VLOOKUP($G166,Depth_Lookup!$A$3:$J$561,10,FALSE))+(H166/100)</f>
        <v>47.305</v>
      </c>
      <c r="L166" s="85">
        <f>(VLOOKUP($G166,Depth_Lookup!$A$3:$J$561,10,FALSE))+(I166/100)</f>
        <v>47.625</v>
      </c>
      <c r="M166" s="34">
        <v>0</v>
      </c>
    </row>
    <row r="167" spans="1:14">
      <c r="A167" s="30"/>
      <c r="E167" s="30">
        <v>23</v>
      </c>
      <c r="F167" s="30">
        <v>1</v>
      </c>
      <c r="G167" s="83" t="str">
        <f t="shared" si="0"/>
        <v>23-1</v>
      </c>
      <c r="H167" s="2">
        <v>0</v>
      </c>
      <c r="I167" s="2">
        <v>3</v>
      </c>
      <c r="J167" s="84" t="str">
        <f>IF(((VLOOKUP($G167,Depth_Lookup!$A$3:$J$561,9,FALSE))-(I167/100))&gt;=0,"Good","Too Long")</f>
        <v>Good</v>
      </c>
      <c r="K167" s="85">
        <f>(VLOOKUP($G167,Depth_Lookup!$A$3:$J$561,10,FALSE))+(H167/100)</f>
        <v>47.6</v>
      </c>
      <c r="L167" s="85">
        <f>(VLOOKUP($G167,Depth_Lookup!$A$3:$J$561,10,FALSE))+(I167/100)</f>
        <v>47.63</v>
      </c>
      <c r="M167" s="34">
        <v>1</v>
      </c>
      <c r="N167" s="1"/>
    </row>
    <row r="168" spans="1:14">
      <c r="E168" s="30">
        <v>23</v>
      </c>
      <c r="F168" s="30">
        <v>1</v>
      </c>
      <c r="G168" s="83" t="str">
        <f t="shared" si="0"/>
        <v>23-1</v>
      </c>
      <c r="H168" s="2">
        <v>3</v>
      </c>
      <c r="I168" s="2">
        <v>20</v>
      </c>
      <c r="J168" s="84" t="str">
        <f>IF(((VLOOKUP($G168,Depth_Lookup!$A$3:$J$561,9,FALSE))-(I168/100))&gt;=0,"Good","Too Long")</f>
        <v>Good</v>
      </c>
      <c r="K168" s="85">
        <f>(VLOOKUP($G168,Depth_Lookup!$A$3:$J$561,10,FALSE))+(H168/100)</f>
        <v>47.63</v>
      </c>
      <c r="L168" s="85">
        <f>(VLOOKUP($G168,Depth_Lookup!$A$3:$J$561,10,FALSE))+(I168/100)</f>
        <v>47.800000000000004</v>
      </c>
      <c r="M168" s="34">
        <v>0</v>
      </c>
    </row>
    <row r="169" spans="1:14">
      <c r="A169" s="30"/>
      <c r="E169" s="30">
        <v>23</v>
      </c>
      <c r="F169" s="30">
        <v>1</v>
      </c>
      <c r="G169" s="83" t="str">
        <f t="shared" si="0"/>
        <v>23-1</v>
      </c>
      <c r="H169" s="2">
        <v>20</v>
      </c>
      <c r="I169" s="2">
        <v>37</v>
      </c>
      <c r="J169" s="84" t="str">
        <f>IF(((VLOOKUP($G169,Depth_Lookup!$A$3:$J$561,9,FALSE))-(I169/100))&gt;=0,"Good","Too Long")</f>
        <v>Good</v>
      </c>
      <c r="K169" s="85">
        <f>(VLOOKUP($G169,Depth_Lookup!$A$3:$J$561,10,FALSE))+(H169/100)</f>
        <v>47.800000000000004</v>
      </c>
      <c r="L169" s="85">
        <f>(VLOOKUP($G169,Depth_Lookup!$A$3:$J$561,10,FALSE))+(I169/100)</f>
        <v>47.97</v>
      </c>
      <c r="M169" s="34">
        <v>2</v>
      </c>
      <c r="N169" s="1"/>
    </row>
    <row r="170" spans="1:14">
      <c r="E170" s="30">
        <v>23</v>
      </c>
      <c r="F170" s="30">
        <v>1</v>
      </c>
      <c r="G170" s="83" t="str">
        <f t="shared" si="0"/>
        <v>23-1</v>
      </c>
      <c r="H170" s="2">
        <v>37</v>
      </c>
      <c r="I170" s="2">
        <v>50</v>
      </c>
      <c r="J170" s="84" t="str">
        <f>IF(((VLOOKUP($G170,Depth_Lookup!$A$3:$J$561,9,FALSE))-(I170/100))&gt;=0,"Good","Too Long")</f>
        <v>Good</v>
      </c>
      <c r="K170" s="85">
        <f>(VLOOKUP($G170,Depth_Lookup!$A$3:$J$561,10,FALSE))+(H170/100)</f>
        <v>47.97</v>
      </c>
      <c r="L170" s="85">
        <f>(VLOOKUP($G170,Depth_Lookup!$A$3:$J$561,10,FALSE))+(I170/100)</f>
        <v>48.1</v>
      </c>
      <c r="M170" s="34">
        <v>0</v>
      </c>
    </row>
    <row r="171" spans="1:14">
      <c r="A171" s="30"/>
      <c r="E171" s="30">
        <v>23</v>
      </c>
      <c r="F171" s="30">
        <v>1</v>
      </c>
      <c r="G171" s="83" t="str">
        <f t="shared" si="0"/>
        <v>23-1</v>
      </c>
      <c r="H171" s="2">
        <v>50</v>
      </c>
      <c r="I171" s="2">
        <v>76</v>
      </c>
      <c r="J171" s="84" t="str">
        <f>IF(((VLOOKUP($G171,Depth_Lookup!$A$3:$J$561,9,FALSE))-(I171/100))&gt;=0,"Good","Too Long")</f>
        <v>Good</v>
      </c>
      <c r="K171" s="85">
        <f>(VLOOKUP($G171,Depth_Lookup!$A$3:$J$561,10,FALSE))+(H171/100)</f>
        <v>48.1</v>
      </c>
      <c r="L171" s="85">
        <f>(VLOOKUP($G171,Depth_Lookup!$A$3:$J$561,10,FALSE))+(I171/100)</f>
        <v>48.36</v>
      </c>
      <c r="M171" s="34">
        <v>1</v>
      </c>
      <c r="N171" s="1"/>
    </row>
    <row r="172" spans="1:14">
      <c r="E172" s="30">
        <v>23</v>
      </c>
      <c r="F172" s="30">
        <v>1</v>
      </c>
      <c r="G172" s="83" t="str">
        <f t="shared" si="0"/>
        <v>23-1</v>
      </c>
      <c r="H172" s="2">
        <v>76</v>
      </c>
      <c r="I172" s="2">
        <v>95</v>
      </c>
      <c r="J172" s="84" t="str">
        <f>IF(((VLOOKUP($G172,Depth_Lookup!$A$3:$J$561,9,FALSE))-(I172/100))&gt;=0,"Good","Too Long")</f>
        <v>Good</v>
      </c>
      <c r="K172" s="85">
        <f>(VLOOKUP($G172,Depth_Lookup!$A$3:$J$561,10,FALSE))+(H172/100)</f>
        <v>48.36</v>
      </c>
      <c r="L172" s="85">
        <f>(VLOOKUP($G172,Depth_Lookup!$A$3:$J$561,10,FALSE))+(I172/100)</f>
        <v>48.550000000000004</v>
      </c>
      <c r="M172" s="34">
        <v>3</v>
      </c>
    </row>
    <row r="173" spans="1:14">
      <c r="A173" s="30"/>
      <c r="E173" s="30">
        <v>23</v>
      </c>
      <c r="F173" s="30">
        <v>2</v>
      </c>
      <c r="G173" s="83" t="str">
        <f t="shared" si="0"/>
        <v>23-2</v>
      </c>
      <c r="H173" s="2">
        <v>0</v>
      </c>
      <c r="I173" s="2">
        <v>18</v>
      </c>
      <c r="J173" s="84" t="str">
        <f>IF(((VLOOKUP($G173,Depth_Lookup!$A$3:$J$561,9,FALSE))-(I173/100))&gt;=0,"Good","Too Long")</f>
        <v>Good</v>
      </c>
      <c r="K173" s="85">
        <f>(VLOOKUP($G173,Depth_Lookup!$A$3:$J$561,10,FALSE))+(H173/100)</f>
        <v>48.555</v>
      </c>
      <c r="L173" s="85">
        <f>(VLOOKUP($G173,Depth_Lookup!$A$3:$J$561,10,FALSE))+(I173/100)</f>
        <v>48.734999999999999</v>
      </c>
      <c r="M173" s="34">
        <v>1</v>
      </c>
      <c r="N173" s="1"/>
    </row>
    <row r="174" spans="1:14">
      <c r="E174" s="30">
        <v>23</v>
      </c>
      <c r="F174" s="30">
        <v>2</v>
      </c>
      <c r="G174" s="83" t="str">
        <f t="shared" si="0"/>
        <v>23-2</v>
      </c>
      <c r="H174" s="2">
        <v>18</v>
      </c>
      <c r="I174" s="2">
        <v>32</v>
      </c>
      <c r="J174" s="84" t="str">
        <f>IF(((VLOOKUP($G174,Depth_Lookup!$A$3:$J$561,9,FALSE))-(I174/100))&gt;=0,"Good","Too Long")</f>
        <v>Good</v>
      </c>
      <c r="K174" s="85">
        <f>(VLOOKUP($G174,Depth_Lookup!$A$3:$J$561,10,FALSE))+(H174/100)</f>
        <v>48.734999999999999</v>
      </c>
      <c r="L174" s="85">
        <f>(VLOOKUP($G174,Depth_Lookup!$A$3:$J$561,10,FALSE))+(I174/100)</f>
        <v>48.875</v>
      </c>
      <c r="M174" s="34">
        <v>0</v>
      </c>
    </row>
    <row r="175" spans="1:14">
      <c r="A175" s="30"/>
      <c r="E175" s="30">
        <v>23</v>
      </c>
      <c r="F175" s="30">
        <v>2</v>
      </c>
      <c r="G175" s="83" t="str">
        <f t="shared" si="0"/>
        <v>23-2</v>
      </c>
      <c r="H175" s="2">
        <v>32</v>
      </c>
      <c r="I175" s="2">
        <v>66</v>
      </c>
      <c r="J175" s="84" t="str">
        <f>IF(((VLOOKUP($G175,Depth_Lookup!$A$3:$J$561,9,FALSE))-(I175/100))&gt;=0,"Good","Too Long")</f>
        <v>Good</v>
      </c>
      <c r="K175" s="85">
        <f>(VLOOKUP($G175,Depth_Lookup!$A$3:$J$561,10,FALSE))+(H175/100)</f>
        <v>48.875</v>
      </c>
      <c r="L175" s="85">
        <f>(VLOOKUP($G175,Depth_Lookup!$A$3:$J$561,10,FALSE))+(I175/100)</f>
        <v>49.214999999999996</v>
      </c>
      <c r="M175" s="34">
        <v>2</v>
      </c>
      <c r="N175" s="1"/>
    </row>
    <row r="176" spans="1:14">
      <c r="E176" s="30">
        <v>23</v>
      </c>
      <c r="F176" s="30">
        <v>3</v>
      </c>
      <c r="G176" s="83" t="str">
        <f t="shared" si="0"/>
        <v>23-3</v>
      </c>
      <c r="H176" s="2">
        <v>0</v>
      </c>
      <c r="I176" s="2">
        <v>64</v>
      </c>
      <c r="J176" s="84" t="str">
        <f>IF(((VLOOKUP($G176,Depth_Lookup!$A$3:$J$561,9,FALSE))-(I176/100))&gt;=0,"Good","Too Long")</f>
        <v>Good</v>
      </c>
      <c r="K176" s="85">
        <f>(VLOOKUP($G176,Depth_Lookup!$A$3:$J$561,10,FALSE))+(H176/100)</f>
        <v>49.22</v>
      </c>
      <c r="L176" s="85">
        <f>(VLOOKUP($G176,Depth_Lookup!$A$3:$J$561,10,FALSE))+(I176/100)</f>
        <v>49.86</v>
      </c>
      <c r="M176" s="34">
        <v>1</v>
      </c>
    </row>
    <row r="177" spans="1:14">
      <c r="A177" s="30"/>
      <c r="E177" s="30">
        <v>23</v>
      </c>
      <c r="F177" s="30">
        <v>3</v>
      </c>
      <c r="G177" s="83" t="str">
        <f t="shared" si="0"/>
        <v>23-3</v>
      </c>
      <c r="H177" s="2">
        <v>64</v>
      </c>
      <c r="I177" s="2">
        <v>78</v>
      </c>
      <c r="J177" s="84" t="str">
        <f>IF(((VLOOKUP($G177,Depth_Lookup!$A$3:$J$561,9,FALSE))-(I177/100))&gt;=0,"Good","Too Long")</f>
        <v>Good</v>
      </c>
      <c r="K177" s="85">
        <f>(VLOOKUP($G177,Depth_Lookup!$A$3:$J$561,10,FALSE))+(H177/100)</f>
        <v>49.86</v>
      </c>
      <c r="L177" s="85">
        <f>(VLOOKUP($G177,Depth_Lookup!$A$3:$J$561,10,FALSE))+(I177/100)</f>
        <v>50</v>
      </c>
      <c r="M177" s="34">
        <v>3</v>
      </c>
      <c r="N177" s="1"/>
    </row>
    <row r="178" spans="1:14">
      <c r="E178" s="30">
        <v>23</v>
      </c>
      <c r="F178" s="30">
        <v>3</v>
      </c>
      <c r="G178" s="83" t="str">
        <f t="shared" si="0"/>
        <v>23-3</v>
      </c>
      <c r="H178" s="2">
        <v>78</v>
      </c>
      <c r="I178" s="2">
        <v>88</v>
      </c>
      <c r="J178" s="84" t="str">
        <f>IF(((VLOOKUP($G178,Depth_Lookup!$A$3:$J$561,9,FALSE))-(I178/100))&gt;=0,"Good","Too Long")</f>
        <v>Good</v>
      </c>
      <c r="K178" s="85">
        <f>(VLOOKUP($G178,Depth_Lookup!$A$3:$J$561,10,FALSE))+(H178/100)</f>
        <v>50</v>
      </c>
      <c r="L178" s="85">
        <f>(VLOOKUP($G178,Depth_Lookup!$A$3:$J$561,10,FALSE))+(I178/100)</f>
        <v>50.1</v>
      </c>
      <c r="M178" s="34">
        <v>1</v>
      </c>
    </row>
    <row r="179" spans="1:14">
      <c r="A179" s="30"/>
      <c r="E179" s="30">
        <v>23</v>
      </c>
      <c r="F179" s="30">
        <v>4</v>
      </c>
      <c r="G179" s="83" t="str">
        <f t="shared" si="0"/>
        <v>23-4</v>
      </c>
      <c r="H179" s="2">
        <v>0</v>
      </c>
      <c r="I179" s="2">
        <v>48</v>
      </c>
      <c r="J179" s="84" t="str">
        <f>IF(((VLOOKUP($G179,Depth_Lookup!$A$3:$J$561,9,FALSE))-(I179/100))&gt;=0,"Good","Too Long")</f>
        <v>Good</v>
      </c>
      <c r="K179" s="85">
        <f>(VLOOKUP($G179,Depth_Lookup!$A$3:$J$561,10,FALSE))+(H179/100)</f>
        <v>50.1</v>
      </c>
      <c r="L179" s="85">
        <f>(VLOOKUP($G179,Depth_Lookup!$A$3:$J$561,10,FALSE))+(I179/100)</f>
        <v>50.58</v>
      </c>
      <c r="M179" s="34">
        <v>3</v>
      </c>
      <c r="N179" s="1"/>
    </row>
    <row r="180" spans="1:14">
      <c r="E180" s="30">
        <v>23</v>
      </c>
      <c r="F180" s="30">
        <v>4</v>
      </c>
      <c r="G180" s="83" t="str">
        <f t="shared" si="0"/>
        <v>23-4</v>
      </c>
      <c r="H180" s="2">
        <v>48</v>
      </c>
      <c r="I180" s="2">
        <v>96</v>
      </c>
      <c r="J180" s="84" t="str">
        <f>IF(((VLOOKUP($G180,Depth_Lookup!$A$3:$J$561,9,FALSE))-(I180/100))&gt;=0,"Good","Too Long")</f>
        <v>Good</v>
      </c>
      <c r="K180" s="85">
        <f>(VLOOKUP($G180,Depth_Lookup!$A$3:$J$561,10,FALSE))+(H180/100)</f>
        <v>50.58</v>
      </c>
      <c r="L180" s="85">
        <f>(VLOOKUP($G180,Depth_Lookup!$A$3:$J$561,10,FALSE))+(I180/100)</f>
        <v>51.06</v>
      </c>
      <c r="M180" s="34">
        <v>2</v>
      </c>
    </row>
    <row r="181" spans="1:14">
      <c r="A181" s="30"/>
      <c r="E181" s="30">
        <v>24</v>
      </c>
      <c r="F181" s="30">
        <v>1</v>
      </c>
      <c r="G181" s="83" t="str">
        <f t="shared" si="0"/>
        <v>24-1</v>
      </c>
      <c r="H181" s="2">
        <v>0</v>
      </c>
      <c r="I181" s="2">
        <v>11</v>
      </c>
      <c r="J181" s="84" t="str">
        <f>IF(((VLOOKUP($G181,Depth_Lookup!$A$3:$J$561,9,FALSE))-(I181/100))&gt;=0,"Good","Too Long")</f>
        <v>Good</v>
      </c>
      <c r="K181" s="85">
        <f>(VLOOKUP($G181,Depth_Lookup!$A$3:$J$561,10,FALSE))+(H181/100)</f>
        <v>50.6</v>
      </c>
      <c r="L181" s="85">
        <f>(VLOOKUP($G181,Depth_Lookup!$A$3:$J$561,10,FALSE))+(I181/100)</f>
        <v>50.71</v>
      </c>
      <c r="M181" s="34">
        <v>2</v>
      </c>
      <c r="N181" s="1"/>
    </row>
    <row r="182" spans="1:14">
      <c r="E182" s="30">
        <v>24</v>
      </c>
      <c r="F182" s="30">
        <v>1</v>
      </c>
      <c r="G182" s="83" t="str">
        <f t="shared" si="0"/>
        <v>24-1</v>
      </c>
      <c r="H182" s="2">
        <v>11</v>
      </c>
      <c r="I182" s="2">
        <v>38</v>
      </c>
      <c r="J182" s="84" t="str">
        <f>IF(((VLOOKUP($G182,Depth_Lookup!$A$3:$J$561,9,FALSE))-(I182/100))&gt;=0,"Good","Too Long")</f>
        <v>Good</v>
      </c>
      <c r="K182" s="85">
        <f>(VLOOKUP($G182,Depth_Lookup!$A$3:$J$561,10,FALSE))+(H182/100)</f>
        <v>50.71</v>
      </c>
      <c r="L182" s="85">
        <f>(VLOOKUP($G182,Depth_Lookup!$A$3:$J$561,10,FALSE))+(I182/100)</f>
        <v>50.980000000000004</v>
      </c>
      <c r="M182" s="34">
        <v>1</v>
      </c>
    </row>
    <row r="183" spans="1:14">
      <c r="A183" s="30"/>
      <c r="E183" s="30">
        <v>24</v>
      </c>
      <c r="F183" s="30">
        <v>1</v>
      </c>
      <c r="G183" s="83" t="str">
        <f t="shared" si="0"/>
        <v>24-1</v>
      </c>
      <c r="H183" s="2">
        <v>38</v>
      </c>
      <c r="I183" s="2">
        <v>54</v>
      </c>
      <c r="J183" s="84" t="str">
        <f>IF(((VLOOKUP($G183,Depth_Lookup!$A$3:$J$561,9,FALSE))-(I183/100))&gt;=0,"Good","Too Long")</f>
        <v>Good</v>
      </c>
      <c r="K183" s="85">
        <f>(VLOOKUP($G183,Depth_Lookup!$A$3:$J$561,10,FALSE))+(H183/100)</f>
        <v>50.980000000000004</v>
      </c>
      <c r="L183" s="85">
        <f>(VLOOKUP($G183,Depth_Lookup!$A$3:$J$561,10,FALSE))+(I183/100)</f>
        <v>51.14</v>
      </c>
      <c r="M183" s="34">
        <v>3</v>
      </c>
      <c r="N183" s="1"/>
    </row>
    <row r="184" spans="1:14">
      <c r="E184" s="30">
        <v>24</v>
      </c>
      <c r="F184" s="30">
        <v>1</v>
      </c>
      <c r="G184" s="83" t="str">
        <f t="shared" si="0"/>
        <v>24-1</v>
      </c>
      <c r="H184" s="2">
        <v>54</v>
      </c>
      <c r="I184" s="2">
        <v>95</v>
      </c>
      <c r="J184" s="84" t="str">
        <f>IF(((VLOOKUP($G184,Depth_Lookup!$A$3:$J$561,9,FALSE))-(I184/100))&gt;=0,"Good","Too Long")</f>
        <v>Good</v>
      </c>
      <c r="K184" s="85">
        <f>(VLOOKUP($G184,Depth_Lookup!$A$3:$J$561,10,FALSE))+(H184/100)</f>
        <v>51.14</v>
      </c>
      <c r="L184" s="85">
        <f>(VLOOKUP($G184,Depth_Lookup!$A$3:$J$561,10,FALSE))+(I184/100)</f>
        <v>51.550000000000004</v>
      </c>
      <c r="M184" s="34">
        <v>3</v>
      </c>
    </row>
    <row r="185" spans="1:14">
      <c r="A185" s="30"/>
      <c r="E185" s="30">
        <v>24</v>
      </c>
      <c r="F185" s="30">
        <v>2</v>
      </c>
      <c r="G185" s="83" t="str">
        <f t="shared" si="0"/>
        <v>24-2</v>
      </c>
      <c r="H185" s="2">
        <v>0</v>
      </c>
      <c r="I185" s="2">
        <v>44</v>
      </c>
      <c r="J185" s="84" t="str">
        <f>IF(((VLOOKUP($G185,Depth_Lookup!$A$3:$J$561,9,FALSE))-(I185/100))&gt;=0,"Good","Too Long")</f>
        <v>Good</v>
      </c>
      <c r="K185" s="85">
        <f>(VLOOKUP($G185,Depth_Lookup!$A$3:$J$561,10,FALSE))+(H185/100)</f>
        <v>51.555</v>
      </c>
      <c r="L185" s="85">
        <f>(VLOOKUP($G185,Depth_Lookup!$A$3:$J$561,10,FALSE))+(I185/100)</f>
        <v>51.994999999999997</v>
      </c>
      <c r="M185" s="34">
        <v>3</v>
      </c>
      <c r="N185" s="1"/>
    </row>
    <row r="186" spans="1:14">
      <c r="E186" s="30">
        <v>24</v>
      </c>
      <c r="F186" s="30">
        <v>2</v>
      </c>
      <c r="G186" s="83" t="str">
        <f t="shared" si="0"/>
        <v>24-2</v>
      </c>
      <c r="H186" s="2">
        <v>44</v>
      </c>
      <c r="I186" s="2">
        <v>88</v>
      </c>
      <c r="J186" s="84" t="str">
        <f>IF(((VLOOKUP($G186,Depth_Lookup!$A$3:$J$561,9,FALSE))-(I186/100))&gt;=0,"Good","Too Long")</f>
        <v>Good</v>
      </c>
      <c r="K186" s="85">
        <f>(VLOOKUP($G186,Depth_Lookup!$A$3:$J$561,10,FALSE))+(H186/100)</f>
        <v>51.994999999999997</v>
      </c>
      <c r="L186" s="85">
        <f>(VLOOKUP($G186,Depth_Lookup!$A$3:$J$561,10,FALSE))+(I186/100)</f>
        <v>52.435000000000002</v>
      </c>
      <c r="M186" s="34">
        <v>3</v>
      </c>
    </row>
    <row r="187" spans="1:14">
      <c r="A187" s="30"/>
      <c r="E187" s="30">
        <v>25</v>
      </c>
      <c r="F187" s="30">
        <v>1</v>
      </c>
      <c r="G187" s="83" t="str">
        <f t="shared" si="0"/>
        <v>25-1</v>
      </c>
      <c r="H187" s="2">
        <v>0</v>
      </c>
      <c r="I187" s="2">
        <v>31</v>
      </c>
      <c r="J187" s="84" t="str">
        <f>IF(((VLOOKUP($G187,Depth_Lookup!$A$3:$J$561,9,FALSE))-(I187/100))&gt;=0,"Good","Too Long")</f>
        <v>Good</v>
      </c>
      <c r="K187" s="85">
        <f>(VLOOKUP($G187,Depth_Lookup!$A$3:$J$561,10,FALSE))+(H187/100)</f>
        <v>52.3</v>
      </c>
      <c r="L187" s="85">
        <f>(VLOOKUP($G187,Depth_Lookup!$A$3:$J$561,10,FALSE))+(I187/100)</f>
        <v>52.61</v>
      </c>
      <c r="M187" s="34">
        <v>3</v>
      </c>
      <c r="N187" s="1"/>
    </row>
    <row r="188" spans="1:14">
      <c r="E188" s="30">
        <v>25</v>
      </c>
      <c r="F188" s="30">
        <v>1</v>
      </c>
      <c r="G188" s="83" t="str">
        <f t="shared" si="0"/>
        <v>25-1</v>
      </c>
      <c r="H188" s="2">
        <v>31</v>
      </c>
      <c r="I188" s="2">
        <v>60</v>
      </c>
      <c r="J188" s="84" t="str">
        <f>IF(((VLOOKUP($G188,Depth_Lookup!$A$3:$J$561,9,FALSE))-(I188/100))&gt;=0,"Good","Too Long")</f>
        <v>Good</v>
      </c>
      <c r="K188" s="85">
        <f>(VLOOKUP($G188,Depth_Lookup!$A$3:$J$561,10,FALSE))+(H188/100)</f>
        <v>52.61</v>
      </c>
      <c r="L188" s="85">
        <f>(VLOOKUP($G188,Depth_Lookup!$A$3:$J$561,10,FALSE))+(I188/100)</f>
        <v>52.9</v>
      </c>
      <c r="M188" s="34">
        <v>3</v>
      </c>
    </row>
    <row r="189" spans="1:14">
      <c r="A189" s="30"/>
      <c r="E189" s="30">
        <v>25</v>
      </c>
      <c r="F189" s="30">
        <v>1</v>
      </c>
      <c r="G189" s="83" t="str">
        <f t="shared" si="0"/>
        <v>25-1</v>
      </c>
      <c r="H189" s="2">
        <v>60</v>
      </c>
      <c r="I189" s="2">
        <v>77</v>
      </c>
      <c r="J189" s="84" t="str">
        <f>IF(((VLOOKUP($G189,Depth_Lookup!$A$3:$J$561,9,FALSE))-(I189/100))&gt;=0,"Good","Too Long")</f>
        <v>Good</v>
      </c>
      <c r="K189" s="85">
        <f>(VLOOKUP($G189,Depth_Lookup!$A$3:$J$561,10,FALSE))+(H189/100)</f>
        <v>52.9</v>
      </c>
      <c r="L189" s="85">
        <f>(VLOOKUP($G189,Depth_Lookup!$A$3:$J$561,10,FALSE))+(I189/100)</f>
        <v>53.07</v>
      </c>
      <c r="M189" s="34">
        <v>2</v>
      </c>
      <c r="N189" s="1"/>
    </row>
    <row r="190" spans="1:14">
      <c r="E190" s="30">
        <v>25</v>
      </c>
      <c r="F190" s="30">
        <v>2</v>
      </c>
      <c r="G190" s="83" t="str">
        <f t="shared" si="0"/>
        <v>25-2</v>
      </c>
      <c r="H190" s="2">
        <v>0</v>
      </c>
      <c r="I190" s="2">
        <v>38</v>
      </c>
      <c r="J190" s="84" t="str">
        <f>IF(((VLOOKUP($G190,Depth_Lookup!$A$3:$J$561,9,FALSE))-(I190/100))&gt;=0,"Good","Too Long")</f>
        <v>Good</v>
      </c>
      <c r="K190" s="85">
        <f>(VLOOKUP($G190,Depth_Lookup!$A$3:$J$561,10,FALSE))+(H190/100)</f>
        <v>53.075000000000003</v>
      </c>
      <c r="L190" s="85">
        <f>(VLOOKUP($G190,Depth_Lookup!$A$3:$J$561,10,FALSE))+(I190/100)</f>
        <v>53.455000000000005</v>
      </c>
      <c r="M190" s="34">
        <v>3</v>
      </c>
    </row>
    <row r="191" spans="1:14">
      <c r="A191" s="30"/>
      <c r="E191" s="30">
        <v>25</v>
      </c>
      <c r="F191" s="30">
        <v>2</v>
      </c>
      <c r="G191" s="83" t="str">
        <f t="shared" si="0"/>
        <v>25-2</v>
      </c>
      <c r="H191" s="2">
        <v>38</v>
      </c>
      <c r="I191" s="2">
        <v>89</v>
      </c>
      <c r="J191" s="84" t="str">
        <f>IF(((VLOOKUP($G191,Depth_Lookup!$A$3:$J$561,9,FALSE))-(I191/100))&gt;=0,"Good","Too Long")</f>
        <v>Good</v>
      </c>
      <c r="K191" s="85">
        <f>(VLOOKUP($G191,Depth_Lookup!$A$3:$J$561,10,FALSE))+(H191/100)</f>
        <v>53.455000000000005</v>
      </c>
      <c r="L191" s="85">
        <f>(VLOOKUP($G191,Depth_Lookup!$A$3:$J$561,10,FALSE))+(I191/100)</f>
        <v>53.965000000000003</v>
      </c>
      <c r="M191" s="34">
        <v>2</v>
      </c>
      <c r="N191" s="1"/>
    </row>
    <row r="192" spans="1:14">
      <c r="E192" s="30">
        <v>26</v>
      </c>
      <c r="F192" s="30">
        <v>1</v>
      </c>
      <c r="G192" s="83" t="str">
        <f t="shared" si="0"/>
        <v>26-1</v>
      </c>
      <c r="H192" s="2">
        <v>0</v>
      </c>
      <c r="I192" s="2">
        <v>8</v>
      </c>
      <c r="J192" s="84" t="str">
        <f>IF(((VLOOKUP($G192,Depth_Lookup!$A$3:$J$561,9,FALSE))-(I192/100))&gt;=0,"Good","Too Long")</f>
        <v>Good</v>
      </c>
      <c r="K192" s="85">
        <f>(VLOOKUP($G192,Depth_Lookup!$A$3:$J$561,10,FALSE))+(H192/100)</f>
        <v>53.6</v>
      </c>
      <c r="L192" s="85">
        <f>(VLOOKUP($G192,Depth_Lookup!$A$3:$J$561,10,FALSE))+(I192/100)</f>
        <v>53.68</v>
      </c>
      <c r="M192" s="34">
        <v>3</v>
      </c>
    </row>
    <row r="193" spans="1:14">
      <c r="A193" s="30"/>
      <c r="E193" s="30">
        <v>26</v>
      </c>
      <c r="F193" s="30">
        <v>1</v>
      </c>
      <c r="G193" s="83" t="str">
        <f t="shared" ref="G193:G260" si="1">E193&amp;"-"&amp;F193</f>
        <v>26-1</v>
      </c>
      <c r="H193" s="2">
        <v>8</v>
      </c>
      <c r="I193" s="2">
        <v>25</v>
      </c>
      <c r="J193" s="84" t="str">
        <f>IF(((VLOOKUP($G193,Depth_Lookup!$A$3:$J$561,9,FALSE))-(I193/100))&gt;=0,"Good","Too Long")</f>
        <v>Good</v>
      </c>
      <c r="K193" s="85">
        <f>(VLOOKUP($G193,Depth_Lookup!$A$3:$J$561,10,FALSE))+(H193/100)</f>
        <v>53.68</v>
      </c>
      <c r="L193" s="85">
        <f>(VLOOKUP($G193,Depth_Lookup!$A$3:$J$561,10,FALSE))+(I193/100)</f>
        <v>53.85</v>
      </c>
      <c r="M193" s="34">
        <v>1</v>
      </c>
      <c r="N193" s="1"/>
    </row>
    <row r="194" spans="1:14">
      <c r="E194" s="30">
        <v>26</v>
      </c>
      <c r="F194" s="30">
        <v>1</v>
      </c>
      <c r="G194" s="83" t="str">
        <f t="shared" si="1"/>
        <v>26-1</v>
      </c>
      <c r="H194" s="2">
        <v>25</v>
      </c>
      <c r="I194" s="2">
        <v>76</v>
      </c>
      <c r="J194" s="84" t="str">
        <f>IF(((VLOOKUP($G194,Depth_Lookup!$A$3:$J$561,9,FALSE))-(I194/100))&gt;=0,"Good","Too Long")</f>
        <v>Good</v>
      </c>
      <c r="K194" s="85">
        <f>(VLOOKUP($G194,Depth_Lookup!$A$3:$J$561,10,FALSE))+(H194/100)</f>
        <v>53.85</v>
      </c>
      <c r="L194" s="85">
        <f>(VLOOKUP($G194,Depth_Lookup!$A$3:$J$561,10,FALSE))+(I194/100)</f>
        <v>54.36</v>
      </c>
      <c r="M194" s="34">
        <v>3</v>
      </c>
    </row>
    <row r="195" spans="1:14">
      <c r="A195" s="30"/>
      <c r="E195" s="30">
        <v>26</v>
      </c>
      <c r="F195" s="30">
        <v>2</v>
      </c>
      <c r="G195" s="83" t="str">
        <f t="shared" si="1"/>
        <v>26-2</v>
      </c>
      <c r="H195" s="2">
        <v>0</v>
      </c>
      <c r="I195" s="2">
        <v>60</v>
      </c>
      <c r="J195" s="84" t="str">
        <f>IF(((VLOOKUP($G195,Depth_Lookup!$A$3:$J$561,9,FALSE))-(I195/100))&gt;=0,"Good","Too Long")</f>
        <v>Good</v>
      </c>
      <c r="K195" s="85">
        <f>(VLOOKUP($G195,Depth_Lookup!$A$3:$J$561,10,FALSE))+(H195/100)</f>
        <v>54.375</v>
      </c>
      <c r="L195" s="85">
        <f>(VLOOKUP($G195,Depth_Lookup!$A$3:$J$561,10,FALSE))+(I195/100)</f>
        <v>54.975000000000001</v>
      </c>
      <c r="M195" s="34">
        <v>3</v>
      </c>
      <c r="N195" s="1"/>
    </row>
    <row r="196" spans="1:14">
      <c r="E196" s="30">
        <v>26</v>
      </c>
      <c r="F196" s="30">
        <v>2</v>
      </c>
      <c r="G196" s="83" t="str">
        <f t="shared" si="1"/>
        <v>26-2</v>
      </c>
      <c r="H196" s="2">
        <v>60</v>
      </c>
      <c r="I196" s="2">
        <v>90</v>
      </c>
      <c r="J196" s="84" t="str">
        <f>IF(((VLOOKUP($G196,Depth_Lookup!$A$3:$J$561,9,FALSE))-(I196/100))&gt;=0,"Good","Too Long")</f>
        <v>Good</v>
      </c>
      <c r="K196" s="85">
        <f>(VLOOKUP($G196,Depth_Lookup!$A$3:$J$561,10,FALSE))+(H196/100)</f>
        <v>54.975000000000001</v>
      </c>
      <c r="L196" s="85">
        <f>(VLOOKUP($G196,Depth_Lookup!$A$3:$J$561,10,FALSE))+(I196/100)</f>
        <v>55.274999999999999</v>
      </c>
      <c r="M196" s="34">
        <v>1</v>
      </c>
    </row>
    <row r="197" spans="1:14">
      <c r="A197" s="30"/>
      <c r="E197" s="30">
        <v>26</v>
      </c>
      <c r="F197" s="30">
        <v>3</v>
      </c>
      <c r="G197" s="83" t="str">
        <f t="shared" si="1"/>
        <v>26-3</v>
      </c>
      <c r="H197" s="2">
        <v>0</v>
      </c>
      <c r="I197" s="2">
        <v>80</v>
      </c>
      <c r="J197" s="84" t="str">
        <f>IF(((VLOOKUP($G197,Depth_Lookup!$A$3:$J$561,9,FALSE))-(I197/100))&gt;=0,"Good","Too Long")</f>
        <v>Good</v>
      </c>
      <c r="K197" s="85">
        <f>(VLOOKUP($G197,Depth_Lookup!$A$3:$J$561,10,FALSE))+(H197/100)</f>
        <v>55.3</v>
      </c>
      <c r="L197" s="85">
        <f>(VLOOKUP($G197,Depth_Lookup!$A$3:$J$561,10,FALSE))+(I197/100)</f>
        <v>56.099999999999994</v>
      </c>
      <c r="M197" s="34">
        <v>3</v>
      </c>
      <c r="N197" s="1"/>
    </row>
    <row r="198" spans="1:14">
      <c r="E198" s="30">
        <v>26</v>
      </c>
      <c r="F198" s="30">
        <v>4</v>
      </c>
      <c r="G198" s="83" t="str">
        <f t="shared" si="1"/>
        <v>26-4</v>
      </c>
      <c r="H198" s="2">
        <v>0</v>
      </c>
      <c r="I198" s="2">
        <v>15</v>
      </c>
      <c r="J198" s="84" t="str">
        <f>IF(((VLOOKUP($G198,Depth_Lookup!$A$3:$J$561,9,FALSE))-(I198/100))&gt;=0,"Good","Too Long")</f>
        <v>Good</v>
      </c>
      <c r="K198" s="85">
        <f>(VLOOKUP($G198,Depth_Lookup!$A$3:$J$561,10,FALSE))+(H198/100)</f>
        <v>56.1</v>
      </c>
      <c r="L198" s="85">
        <f>(VLOOKUP($G198,Depth_Lookup!$A$3:$J$561,10,FALSE))+(I198/100)</f>
        <v>56.25</v>
      </c>
      <c r="M198" s="34">
        <v>3</v>
      </c>
    </row>
    <row r="199" spans="1:14">
      <c r="A199" s="30"/>
      <c r="E199" s="30">
        <v>26</v>
      </c>
      <c r="F199" s="30">
        <v>4</v>
      </c>
      <c r="G199" s="83" t="str">
        <f t="shared" si="1"/>
        <v>26-4</v>
      </c>
      <c r="H199" s="2">
        <v>15</v>
      </c>
      <c r="I199" s="2">
        <v>36</v>
      </c>
      <c r="J199" s="84" t="str">
        <f>IF(((VLOOKUP($G199,Depth_Lookup!$A$3:$J$561,9,FALSE))-(I199/100))&gt;=0,"Good","Too Long")</f>
        <v>Good</v>
      </c>
      <c r="K199" s="85">
        <f>(VLOOKUP($G199,Depth_Lookup!$A$3:$J$561,10,FALSE))+(H199/100)</f>
        <v>56.25</v>
      </c>
      <c r="L199" s="85">
        <f>(VLOOKUP($G199,Depth_Lookup!$A$3:$J$561,10,FALSE))+(I199/100)</f>
        <v>56.46</v>
      </c>
      <c r="M199" s="34">
        <v>2</v>
      </c>
      <c r="N199" s="1"/>
    </row>
    <row r="200" spans="1:14">
      <c r="E200" s="30">
        <v>26</v>
      </c>
      <c r="F200" s="30">
        <v>4</v>
      </c>
      <c r="G200" s="83" t="str">
        <f t="shared" si="1"/>
        <v>26-4</v>
      </c>
      <c r="H200" s="2">
        <v>36</v>
      </c>
      <c r="I200" s="2">
        <v>73</v>
      </c>
      <c r="J200" s="84" t="str">
        <f>IF(((VLOOKUP($G200,Depth_Lookup!$A$3:$J$561,9,FALSE))-(I200/100))&gt;=0,"Good","Too Long")</f>
        <v>Good</v>
      </c>
      <c r="K200" s="85">
        <f>(VLOOKUP($G200,Depth_Lookup!$A$3:$J$561,10,FALSE))+(H200/100)</f>
        <v>56.46</v>
      </c>
      <c r="L200" s="85">
        <f>(VLOOKUP($G200,Depth_Lookup!$A$3:$J$561,10,FALSE))+(I200/100)</f>
        <v>56.83</v>
      </c>
      <c r="M200" s="34">
        <v>3</v>
      </c>
    </row>
    <row r="201" spans="1:14">
      <c r="A201" s="30"/>
      <c r="E201" s="30">
        <v>27</v>
      </c>
      <c r="F201" s="30">
        <v>1</v>
      </c>
      <c r="G201" s="83" t="str">
        <f t="shared" si="1"/>
        <v>27-1</v>
      </c>
      <c r="H201" s="2">
        <v>0</v>
      </c>
      <c r="I201" s="2">
        <v>5</v>
      </c>
      <c r="J201" s="84" t="str">
        <f>IF(((VLOOKUP($G201,Depth_Lookup!$A$3:$J$561,9,FALSE))-(I201/100))&gt;=0,"Good","Too Long")</f>
        <v>Good</v>
      </c>
      <c r="K201" s="85">
        <f>(VLOOKUP($G201,Depth_Lookup!$A$3:$J$561,10,FALSE))+(H201/100)</f>
        <v>56.4</v>
      </c>
      <c r="L201" s="85">
        <f>(VLOOKUP($G201,Depth_Lookup!$A$3:$J$561,10,FALSE))+(I201/100)</f>
        <v>56.449999999999996</v>
      </c>
      <c r="M201" s="34">
        <v>2</v>
      </c>
      <c r="N201" s="1"/>
    </row>
    <row r="202" spans="1:14">
      <c r="E202" s="30">
        <v>27</v>
      </c>
      <c r="F202" s="30">
        <v>1</v>
      </c>
      <c r="G202" s="83" t="str">
        <f t="shared" si="1"/>
        <v>27-1</v>
      </c>
      <c r="H202" s="2">
        <v>5</v>
      </c>
      <c r="I202" s="2">
        <v>23</v>
      </c>
      <c r="J202" s="84" t="str">
        <f>IF(((VLOOKUP($G202,Depth_Lookup!$A$3:$J$561,9,FALSE))-(I202/100))&gt;=0,"Good","Too Long")</f>
        <v>Good</v>
      </c>
      <c r="K202" s="85">
        <f>(VLOOKUP($G202,Depth_Lookup!$A$3:$J$561,10,FALSE))+(H202/100)</f>
        <v>56.449999999999996</v>
      </c>
      <c r="L202" s="85">
        <f>(VLOOKUP($G202,Depth_Lookup!$A$3:$J$561,10,FALSE))+(I202/100)</f>
        <v>56.629999999999995</v>
      </c>
      <c r="M202" s="34">
        <v>0</v>
      </c>
    </row>
    <row r="203" spans="1:14">
      <c r="A203" s="30"/>
      <c r="E203" s="30">
        <v>28</v>
      </c>
      <c r="F203" s="30">
        <v>1</v>
      </c>
      <c r="G203" s="83" t="str">
        <f t="shared" si="1"/>
        <v>28-1</v>
      </c>
      <c r="H203" s="2">
        <v>0</v>
      </c>
      <c r="I203" s="2">
        <v>63</v>
      </c>
      <c r="J203" s="84" t="str">
        <f>IF(((VLOOKUP($G203,Depth_Lookup!$A$3:$J$561,9,FALSE))-(I203/100))&gt;=0,"Good","Too Long")</f>
        <v>Good</v>
      </c>
      <c r="K203" s="85">
        <f>(VLOOKUP($G203,Depth_Lookup!$A$3:$J$561,10,FALSE))+(H203/100)</f>
        <v>56.6</v>
      </c>
      <c r="L203" s="85">
        <f>(VLOOKUP($G203,Depth_Lookup!$A$3:$J$561,10,FALSE))+(I203/100)</f>
        <v>57.230000000000004</v>
      </c>
      <c r="M203" s="34">
        <v>3</v>
      </c>
      <c r="N203" s="1"/>
    </row>
    <row r="204" spans="1:14">
      <c r="E204" s="30">
        <v>28</v>
      </c>
      <c r="F204" s="30">
        <v>2</v>
      </c>
      <c r="G204" s="83" t="str">
        <f t="shared" si="1"/>
        <v>28-2</v>
      </c>
      <c r="H204" s="2">
        <v>0</v>
      </c>
      <c r="I204" s="2">
        <v>88</v>
      </c>
      <c r="J204" s="84" t="str">
        <f>IF(((VLOOKUP($G204,Depth_Lookup!$A$3:$J$561,9,FALSE))-(I204/100))&gt;=0,"Good","Too Long")</f>
        <v>Good</v>
      </c>
      <c r="K204" s="85">
        <f>(VLOOKUP($G204,Depth_Lookup!$A$3:$J$561,10,FALSE))+(H204/100)</f>
        <v>57.3</v>
      </c>
      <c r="L204" s="85">
        <f>(VLOOKUP($G204,Depth_Lookup!$A$3:$J$561,10,FALSE))+(I204/100)</f>
        <v>58.18</v>
      </c>
      <c r="M204" s="34">
        <v>3</v>
      </c>
    </row>
    <row r="205" spans="1:14">
      <c r="A205" s="30"/>
      <c r="E205" s="30">
        <v>29</v>
      </c>
      <c r="F205" s="30">
        <v>1</v>
      </c>
      <c r="G205" s="83" t="str">
        <f t="shared" si="1"/>
        <v>29-1</v>
      </c>
      <c r="H205" s="2">
        <v>0</v>
      </c>
      <c r="I205" s="2">
        <v>31</v>
      </c>
      <c r="J205" s="84" t="str">
        <f>IF(((VLOOKUP($G205,Depth_Lookup!$A$3:$J$561,9,FALSE))-(I205/100))&gt;=0,"Good","Too Long")</f>
        <v>Good</v>
      </c>
      <c r="K205" s="85">
        <f>(VLOOKUP($G205,Depth_Lookup!$A$3:$J$561,10,FALSE))+(H205/100)</f>
        <v>58.1</v>
      </c>
      <c r="L205" s="85">
        <f>(VLOOKUP($G205,Depth_Lookup!$A$3:$J$561,10,FALSE))+(I205/100)</f>
        <v>58.410000000000004</v>
      </c>
      <c r="M205" s="34">
        <v>3</v>
      </c>
      <c r="N205" s="1"/>
    </row>
    <row r="206" spans="1:14">
      <c r="E206" s="30">
        <v>29</v>
      </c>
      <c r="F206" s="30">
        <v>1</v>
      </c>
      <c r="G206" s="83" t="str">
        <f t="shared" si="1"/>
        <v>29-1</v>
      </c>
      <c r="H206" s="2">
        <v>31</v>
      </c>
      <c r="I206" s="2">
        <v>47</v>
      </c>
      <c r="J206" s="84" t="str">
        <f>IF(((VLOOKUP($G206,Depth_Lookup!$A$3:$J$561,9,FALSE))-(I206/100))&gt;=0,"Good","Too Long")</f>
        <v>Good</v>
      </c>
      <c r="K206" s="85">
        <f>(VLOOKUP($G206,Depth_Lookup!$A$3:$J$561,10,FALSE))+(H206/100)</f>
        <v>58.410000000000004</v>
      </c>
      <c r="L206" s="85">
        <f>(VLOOKUP($G206,Depth_Lookup!$A$3:$J$561,10,FALSE))+(I206/100)</f>
        <v>58.57</v>
      </c>
      <c r="M206" s="34">
        <v>2</v>
      </c>
    </row>
    <row r="207" spans="1:14">
      <c r="A207" s="30"/>
      <c r="E207" s="30">
        <v>29</v>
      </c>
      <c r="F207" s="30">
        <v>1</v>
      </c>
      <c r="G207" s="83" t="str">
        <f t="shared" si="1"/>
        <v>29-1</v>
      </c>
      <c r="H207" s="2">
        <v>47</v>
      </c>
      <c r="I207" s="2">
        <v>62</v>
      </c>
      <c r="J207" s="84" t="str">
        <f>IF(((VLOOKUP($G207,Depth_Lookup!$A$3:$J$561,9,FALSE))-(I207/100))&gt;=0,"Good","Too Long")</f>
        <v>Good</v>
      </c>
      <c r="K207" s="85">
        <f>(VLOOKUP($G207,Depth_Lookup!$A$3:$J$561,10,FALSE))+(H207/100)</f>
        <v>58.57</v>
      </c>
      <c r="L207" s="85">
        <f>(VLOOKUP($G207,Depth_Lookup!$A$3:$J$561,10,FALSE))+(I207/100)</f>
        <v>58.72</v>
      </c>
      <c r="M207" s="34">
        <v>3</v>
      </c>
      <c r="N207" s="1"/>
    </row>
    <row r="208" spans="1:14">
      <c r="E208" s="30">
        <v>30</v>
      </c>
      <c r="F208" s="30">
        <v>1</v>
      </c>
      <c r="G208" s="83" t="str">
        <f t="shared" si="1"/>
        <v>30-1</v>
      </c>
      <c r="H208" s="2">
        <v>0</v>
      </c>
      <c r="I208" s="2">
        <v>15</v>
      </c>
      <c r="J208" s="84" t="str">
        <f>IF(((VLOOKUP($G208,Depth_Lookup!$A$3:$J$561,9,FALSE))-(I208/100))&gt;=0,"Good","Too Long")</f>
        <v>Good</v>
      </c>
      <c r="K208" s="85">
        <f>(VLOOKUP($G208,Depth_Lookup!$A$3:$J$561,10,FALSE))+(H208/100)</f>
        <v>58.7</v>
      </c>
      <c r="L208" s="85">
        <f>(VLOOKUP($G208,Depth_Lookup!$A$3:$J$561,10,FALSE))+(I208/100)</f>
        <v>58.85</v>
      </c>
      <c r="M208" s="34">
        <v>2</v>
      </c>
    </row>
    <row r="209" spans="1:14">
      <c r="A209" s="30"/>
      <c r="E209" s="30">
        <v>30</v>
      </c>
      <c r="F209" s="30">
        <v>1</v>
      </c>
      <c r="G209" s="83" t="str">
        <f t="shared" si="1"/>
        <v>30-1</v>
      </c>
      <c r="H209" s="2">
        <v>15</v>
      </c>
      <c r="I209" s="2">
        <v>34</v>
      </c>
      <c r="J209" s="84" t="str">
        <f>IF(((VLOOKUP($G209,Depth_Lookup!$A$3:$J$561,9,FALSE))-(I209/100))&gt;=0,"Good","Too Long")</f>
        <v>Good</v>
      </c>
      <c r="K209" s="85">
        <f>(VLOOKUP($G209,Depth_Lookup!$A$3:$J$561,10,FALSE))+(H209/100)</f>
        <v>58.85</v>
      </c>
      <c r="L209" s="85">
        <f>(VLOOKUP($G209,Depth_Lookup!$A$3:$J$561,10,FALSE))+(I209/100)</f>
        <v>59.040000000000006</v>
      </c>
      <c r="M209" s="34">
        <v>3</v>
      </c>
      <c r="N209" s="1"/>
    </row>
    <row r="210" spans="1:14">
      <c r="E210" s="30">
        <v>30</v>
      </c>
      <c r="F210" s="30">
        <v>1</v>
      </c>
      <c r="G210" s="83" t="str">
        <f t="shared" si="1"/>
        <v>30-1</v>
      </c>
      <c r="H210" s="2">
        <v>34</v>
      </c>
      <c r="I210" s="2">
        <v>62</v>
      </c>
      <c r="J210" s="84" t="str">
        <f>IF(((VLOOKUP($G210,Depth_Lookup!$A$3:$J$561,9,FALSE))-(I210/100))&gt;=0,"Good","Too Long")</f>
        <v>Good</v>
      </c>
      <c r="K210" s="85">
        <f>(VLOOKUP($G210,Depth_Lookup!$A$3:$J$561,10,FALSE))+(H210/100)</f>
        <v>59.040000000000006</v>
      </c>
      <c r="L210" s="85">
        <f>(VLOOKUP($G210,Depth_Lookup!$A$3:$J$561,10,FALSE))+(I210/100)</f>
        <v>59.32</v>
      </c>
      <c r="M210" s="34">
        <v>1</v>
      </c>
    </row>
    <row r="211" spans="1:14">
      <c r="A211" s="30"/>
      <c r="E211" s="30">
        <v>30</v>
      </c>
      <c r="F211" s="30">
        <v>1</v>
      </c>
      <c r="G211" s="83" t="str">
        <f t="shared" si="1"/>
        <v>30-1</v>
      </c>
      <c r="H211" s="2">
        <v>62</v>
      </c>
      <c r="I211" s="2">
        <v>80</v>
      </c>
      <c r="J211" s="84" t="str">
        <f>IF(((VLOOKUP($G211,Depth_Lookup!$A$3:$J$561,9,FALSE))-(I211/100))&gt;=0,"Good","Too Long")</f>
        <v>Good</v>
      </c>
      <c r="K211" s="85">
        <f>(VLOOKUP($G211,Depth_Lookup!$A$3:$J$561,10,FALSE))+(H211/100)</f>
        <v>59.32</v>
      </c>
      <c r="L211" s="85">
        <f>(VLOOKUP($G211,Depth_Lookup!$A$3:$J$561,10,FALSE))+(I211/100)</f>
        <v>59.5</v>
      </c>
      <c r="M211" s="34">
        <v>3</v>
      </c>
      <c r="N211" s="1"/>
    </row>
    <row r="212" spans="1:14">
      <c r="E212" s="30">
        <v>30</v>
      </c>
      <c r="F212" s="30">
        <v>1</v>
      </c>
      <c r="G212" s="83" t="str">
        <f t="shared" si="1"/>
        <v>30-1</v>
      </c>
      <c r="H212" s="2">
        <v>80</v>
      </c>
      <c r="I212" s="2">
        <v>98</v>
      </c>
      <c r="J212" s="84" t="str">
        <f>IF(((VLOOKUP($G212,Depth_Lookup!$A$3:$J$561,9,FALSE))-(I212/100))&gt;=0,"Good","Too Long")</f>
        <v>Good</v>
      </c>
      <c r="K212" s="85">
        <f>(VLOOKUP($G212,Depth_Lookup!$A$3:$J$561,10,FALSE))+(H212/100)</f>
        <v>59.5</v>
      </c>
      <c r="L212" s="85">
        <f>(VLOOKUP($G212,Depth_Lookup!$A$3:$J$561,10,FALSE))+(I212/100)</f>
        <v>59.68</v>
      </c>
      <c r="M212" s="34">
        <v>1</v>
      </c>
    </row>
    <row r="213" spans="1:14">
      <c r="A213" s="30"/>
      <c r="E213" s="30">
        <v>31</v>
      </c>
      <c r="F213" s="30">
        <v>1</v>
      </c>
      <c r="G213" s="83" t="str">
        <f t="shared" si="1"/>
        <v>31-1</v>
      </c>
      <c r="H213" s="2">
        <v>0</v>
      </c>
      <c r="I213" s="2">
        <v>36</v>
      </c>
      <c r="J213" s="84" t="str">
        <f>IF(((VLOOKUP($G213,Depth_Lookup!$A$3:$J$561,9,FALSE))-(I213/100))&gt;=0,"Good","Too Long")</f>
        <v>Good</v>
      </c>
      <c r="K213" s="85">
        <f>(VLOOKUP($G213,Depth_Lookup!$A$3:$J$561,10,FALSE))+(H213/100)</f>
        <v>59.6</v>
      </c>
      <c r="L213" s="85">
        <f>(VLOOKUP($G213,Depth_Lookup!$A$3:$J$561,10,FALSE))+(I213/100)</f>
        <v>59.96</v>
      </c>
      <c r="M213" s="34">
        <v>2</v>
      </c>
      <c r="N213" s="1"/>
    </row>
    <row r="214" spans="1:14">
      <c r="E214" s="30">
        <v>31</v>
      </c>
      <c r="F214" s="30">
        <v>1</v>
      </c>
      <c r="G214" s="83" t="str">
        <f t="shared" si="1"/>
        <v>31-1</v>
      </c>
      <c r="H214" s="2">
        <v>36</v>
      </c>
      <c r="I214" s="2">
        <v>80</v>
      </c>
      <c r="J214" s="84" t="str">
        <f>IF(((VLOOKUP($G214,Depth_Lookup!$A$3:$J$561,9,FALSE))-(I214/100))&gt;=0,"Good","Too Long")</f>
        <v>Good</v>
      </c>
      <c r="K214" s="85">
        <f>(VLOOKUP($G214,Depth_Lookup!$A$3:$J$561,10,FALSE))+(H214/100)</f>
        <v>59.96</v>
      </c>
      <c r="L214" s="85">
        <f>(VLOOKUP($G214,Depth_Lookup!$A$3:$J$561,10,FALSE))+(I214/100)</f>
        <v>60.4</v>
      </c>
      <c r="M214" s="34">
        <v>3</v>
      </c>
    </row>
    <row r="215" spans="1:14">
      <c r="A215" s="30"/>
      <c r="E215" s="30">
        <v>31</v>
      </c>
      <c r="F215" s="30">
        <v>2</v>
      </c>
      <c r="G215" s="83" t="str">
        <f t="shared" si="1"/>
        <v>31-2</v>
      </c>
      <c r="H215" s="2">
        <v>0</v>
      </c>
      <c r="I215" s="2">
        <v>28</v>
      </c>
      <c r="J215" s="84" t="str">
        <f>IF(((VLOOKUP($G215,Depth_Lookup!$A$3:$J$561,9,FALSE))-(I215/100))&gt;=0,"Good","Too Long")</f>
        <v>Good</v>
      </c>
      <c r="K215" s="85">
        <f>(VLOOKUP($G215,Depth_Lookup!$A$3:$J$561,10,FALSE))+(H215/100)</f>
        <v>60.424999999999997</v>
      </c>
      <c r="L215" s="85">
        <f>(VLOOKUP($G215,Depth_Lookup!$A$3:$J$561,10,FALSE))+(I215/100)</f>
        <v>60.704999999999998</v>
      </c>
      <c r="M215" s="34">
        <v>2</v>
      </c>
      <c r="N215" s="1"/>
    </row>
    <row r="216" spans="1:14">
      <c r="E216" s="30">
        <v>31</v>
      </c>
      <c r="F216" s="30">
        <v>2</v>
      </c>
      <c r="G216" s="83" t="str">
        <f t="shared" si="1"/>
        <v>31-2</v>
      </c>
      <c r="H216" s="2">
        <v>28</v>
      </c>
      <c r="I216" s="2">
        <v>41</v>
      </c>
      <c r="J216" s="84" t="str">
        <f>IF(((VLOOKUP($G216,Depth_Lookup!$A$3:$J$561,9,FALSE))-(I216/100))&gt;=0,"Good","Too Long")</f>
        <v>Good</v>
      </c>
      <c r="K216" s="85">
        <f>(VLOOKUP($G216,Depth_Lookup!$A$3:$J$561,10,FALSE))+(H216/100)</f>
        <v>60.704999999999998</v>
      </c>
      <c r="L216" s="85">
        <f>(VLOOKUP($G216,Depth_Lookup!$A$3:$J$561,10,FALSE))+(I216/100)</f>
        <v>60.834999999999994</v>
      </c>
      <c r="M216" s="34">
        <v>3</v>
      </c>
    </row>
    <row r="217" spans="1:14">
      <c r="A217" s="30"/>
      <c r="E217" s="30">
        <v>31</v>
      </c>
      <c r="F217" s="30">
        <v>2</v>
      </c>
      <c r="G217" s="83" t="str">
        <f t="shared" si="1"/>
        <v>31-2</v>
      </c>
      <c r="H217" s="2">
        <v>41</v>
      </c>
      <c r="I217" s="2">
        <v>56</v>
      </c>
      <c r="J217" s="84" t="str">
        <f>IF(((VLOOKUP($G217,Depth_Lookup!$A$3:$J$561,9,FALSE))-(I217/100))&gt;=0,"Good","Too Long")</f>
        <v>Good</v>
      </c>
      <c r="K217" s="85">
        <f>(VLOOKUP($G217,Depth_Lookup!$A$3:$J$561,10,FALSE))+(H217/100)</f>
        <v>60.834999999999994</v>
      </c>
      <c r="L217" s="85">
        <f>(VLOOKUP($G217,Depth_Lookup!$A$3:$J$561,10,FALSE))+(I217/100)</f>
        <v>60.984999999999999</v>
      </c>
      <c r="M217" s="34">
        <v>2</v>
      </c>
      <c r="N217" s="1"/>
    </row>
    <row r="218" spans="1:14">
      <c r="E218" s="30">
        <v>31</v>
      </c>
      <c r="F218" s="30">
        <v>3</v>
      </c>
      <c r="G218" s="83" t="str">
        <f t="shared" si="1"/>
        <v>31-3</v>
      </c>
      <c r="H218" s="2">
        <v>0</v>
      </c>
      <c r="I218" s="2">
        <v>62</v>
      </c>
      <c r="J218" s="84" t="str">
        <f>IF(((VLOOKUP($G218,Depth_Lookup!$A$3:$J$561,9,FALSE))-(I218/100))&gt;=0,"Good","Too Long")</f>
        <v>Good</v>
      </c>
      <c r="K218" s="85">
        <f>(VLOOKUP($G218,Depth_Lookup!$A$3:$J$561,10,FALSE))+(H218/100)</f>
        <v>60.984999999999999</v>
      </c>
      <c r="L218" s="85">
        <f>(VLOOKUP($G218,Depth_Lookup!$A$3:$J$561,10,FALSE))+(I218/100)</f>
        <v>61.604999999999997</v>
      </c>
      <c r="M218" s="34">
        <v>3</v>
      </c>
    </row>
    <row r="219" spans="1:14">
      <c r="A219" s="30"/>
      <c r="E219" s="30">
        <v>32</v>
      </c>
      <c r="F219" s="30">
        <v>1</v>
      </c>
      <c r="G219" s="83" t="str">
        <f t="shared" si="1"/>
        <v>32-1</v>
      </c>
      <c r="H219" s="2">
        <v>0</v>
      </c>
      <c r="I219" s="2">
        <v>15</v>
      </c>
      <c r="J219" s="84" t="str">
        <f>IF(((VLOOKUP($G219,Depth_Lookup!$A$3:$J$561,9,FALSE))-(I219/100))&gt;=0,"Good","Too Long")</f>
        <v>Good</v>
      </c>
      <c r="K219" s="85">
        <f>(VLOOKUP($G219,Depth_Lookup!$A$3:$J$561,10,FALSE))+(H219/100)</f>
        <v>61.4</v>
      </c>
      <c r="L219" s="85">
        <f>(VLOOKUP($G219,Depth_Lookup!$A$3:$J$561,10,FALSE))+(I219/100)</f>
        <v>61.55</v>
      </c>
      <c r="M219" s="34">
        <v>2</v>
      </c>
      <c r="N219" s="1"/>
    </row>
    <row r="220" spans="1:14">
      <c r="E220" s="30">
        <v>32</v>
      </c>
      <c r="F220" s="30">
        <v>1</v>
      </c>
      <c r="G220" s="83" t="str">
        <f t="shared" si="1"/>
        <v>32-1</v>
      </c>
      <c r="H220" s="2">
        <v>15</v>
      </c>
      <c r="I220" s="2">
        <v>27</v>
      </c>
      <c r="J220" s="84" t="str">
        <f>IF(((VLOOKUP($G220,Depth_Lookup!$A$3:$J$561,9,FALSE))-(I220/100))&gt;=0,"Good","Too Long")</f>
        <v>Good</v>
      </c>
      <c r="K220" s="85">
        <f>(VLOOKUP($G220,Depth_Lookup!$A$3:$J$561,10,FALSE))+(H220/100)</f>
        <v>61.55</v>
      </c>
      <c r="L220" s="85">
        <f>(VLOOKUP($G220,Depth_Lookup!$A$3:$J$561,10,FALSE))+(I220/100)</f>
        <v>61.67</v>
      </c>
      <c r="M220" s="34">
        <v>3</v>
      </c>
    </row>
    <row r="221" spans="1:14">
      <c r="A221" s="30"/>
      <c r="E221" s="30">
        <v>32</v>
      </c>
      <c r="F221" s="30">
        <v>1</v>
      </c>
      <c r="G221" s="83" t="str">
        <f t="shared" si="1"/>
        <v>32-1</v>
      </c>
      <c r="H221" s="2">
        <v>27</v>
      </c>
      <c r="I221" s="2">
        <v>44</v>
      </c>
      <c r="J221" s="84" t="str">
        <f>IF(((VLOOKUP($G221,Depth_Lookup!$A$3:$J$561,9,FALSE))-(I221/100))&gt;=0,"Good","Too Long")</f>
        <v>Good</v>
      </c>
      <c r="K221" s="85">
        <f>(VLOOKUP($G221,Depth_Lookup!$A$3:$J$561,10,FALSE))+(H221/100)</f>
        <v>61.67</v>
      </c>
      <c r="L221" s="85">
        <f>(VLOOKUP($G221,Depth_Lookup!$A$3:$J$561,10,FALSE))+(I221/100)</f>
        <v>61.839999999999996</v>
      </c>
      <c r="M221" s="34">
        <v>2</v>
      </c>
      <c r="N221" s="1"/>
    </row>
    <row r="222" spans="1:14">
      <c r="E222" s="30">
        <v>32</v>
      </c>
      <c r="F222" s="30">
        <v>1</v>
      </c>
      <c r="G222" s="83" t="str">
        <f t="shared" si="1"/>
        <v>32-1</v>
      </c>
      <c r="H222" s="2">
        <v>44</v>
      </c>
      <c r="I222" s="2">
        <v>55</v>
      </c>
      <c r="J222" s="84" t="str">
        <f>IF(((VLOOKUP($G222,Depth_Lookup!$A$3:$J$561,9,FALSE))-(I222/100))&gt;=0,"Good","Too Long")</f>
        <v>Good</v>
      </c>
      <c r="K222" s="85">
        <f>(VLOOKUP($G222,Depth_Lookup!$A$3:$J$561,10,FALSE))+(H222/100)</f>
        <v>61.839999999999996</v>
      </c>
      <c r="L222" s="85">
        <f>(VLOOKUP($G222,Depth_Lookup!$A$3:$J$561,10,FALSE))+(I222/100)</f>
        <v>61.949999999999996</v>
      </c>
      <c r="M222" s="34">
        <v>3</v>
      </c>
    </row>
    <row r="223" spans="1:14" s="89" customFormat="1">
      <c r="A223" s="44"/>
      <c r="E223" s="89">
        <v>32</v>
      </c>
      <c r="F223" s="89">
        <v>2</v>
      </c>
      <c r="G223" s="91" t="str">
        <f t="shared" si="1"/>
        <v>32-2</v>
      </c>
      <c r="H223" s="88">
        <v>0</v>
      </c>
      <c r="I223" s="88">
        <v>25</v>
      </c>
      <c r="J223" s="92" t="str">
        <f>IF(((VLOOKUP($G223,Depth_Lookup!$A$3:$J$561,9,FALSE))-(I223/100))&gt;=0,"Good","Too Long")</f>
        <v>Good</v>
      </c>
      <c r="K223" s="93">
        <f>(VLOOKUP($G223,Depth_Lookup!$A$3:$J$561,10,FALSE))+(H223/100)</f>
        <v>61.954999999999998</v>
      </c>
      <c r="L223" s="93">
        <f>(VLOOKUP($G223,Depth_Lookup!$A$3:$J$561,10,FALSE))+(I223/100)</f>
        <v>62.204999999999998</v>
      </c>
      <c r="M223" s="90">
        <v>3</v>
      </c>
    </row>
    <row r="224" spans="1:14" s="89" customFormat="1">
      <c r="A224" s="44"/>
      <c r="E224" s="89">
        <v>32</v>
      </c>
      <c r="F224" s="89">
        <v>2</v>
      </c>
      <c r="G224" s="91" t="str">
        <f t="shared" si="1"/>
        <v>32-2</v>
      </c>
      <c r="H224" s="88">
        <v>25</v>
      </c>
      <c r="I224" s="88">
        <v>35</v>
      </c>
      <c r="J224" s="92" t="str">
        <f>IF(((VLOOKUP($G224,Depth_Lookup!$A$3:$J$561,9,FALSE))-(I224/100))&gt;=0,"Good","Too Long")</f>
        <v>Good</v>
      </c>
      <c r="K224" s="93">
        <f>(VLOOKUP($G224,Depth_Lookup!$A$3:$J$561,10,FALSE))+(H224/100)</f>
        <v>62.204999999999998</v>
      </c>
      <c r="L224" s="93">
        <f>(VLOOKUP($G224,Depth_Lookup!$A$3:$J$561,10,FALSE))+(I224/100)</f>
        <v>62.305</v>
      </c>
      <c r="M224" s="90">
        <v>2</v>
      </c>
    </row>
    <row r="225" spans="1:14" s="89" customFormat="1">
      <c r="A225" s="44"/>
      <c r="E225" s="89">
        <v>32</v>
      </c>
      <c r="F225" s="89">
        <v>2</v>
      </c>
      <c r="G225" s="91" t="str">
        <f t="shared" si="1"/>
        <v>32-2</v>
      </c>
      <c r="H225" s="88">
        <v>35</v>
      </c>
      <c r="I225" s="88">
        <v>50</v>
      </c>
      <c r="J225" s="92" t="str">
        <f>IF(((VLOOKUP($G225,Depth_Lookup!$A$3:$J$561,9,FALSE))-(I225/100))&gt;=0,"Good","Too Long")</f>
        <v>Good</v>
      </c>
      <c r="K225" s="93">
        <f>(VLOOKUP($G225,Depth_Lookup!$A$3:$J$561,10,FALSE))+(H225/100)</f>
        <v>62.305</v>
      </c>
      <c r="L225" s="93">
        <f>(VLOOKUP($G225,Depth_Lookup!$A$3:$J$561,10,FALSE))+(I225/100)</f>
        <v>62.454999999999998</v>
      </c>
      <c r="M225" s="90">
        <v>3</v>
      </c>
    </row>
    <row r="226" spans="1:14" s="89" customFormat="1">
      <c r="A226" s="44"/>
      <c r="E226" s="89">
        <v>32</v>
      </c>
      <c r="F226" s="89">
        <v>2</v>
      </c>
      <c r="G226" s="91" t="str">
        <f t="shared" si="1"/>
        <v>32-2</v>
      </c>
      <c r="H226" s="88">
        <v>50</v>
      </c>
      <c r="I226" s="88">
        <v>72</v>
      </c>
      <c r="J226" s="92" t="str">
        <f>IF(((VLOOKUP($G226,Depth_Lookup!$A$3:$J$561,9,FALSE))-(I226/100))&gt;=0,"Good","Too Long")</f>
        <v>Good</v>
      </c>
      <c r="K226" s="93">
        <f>(VLOOKUP($G226,Depth_Lookup!$A$3:$J$561,10,FALSE))+(H226/100)</f>
        <v>62.454999999999998</v>
      </c>
      <c r="L226" s="93">
        <f>(VLOOKUP($G226,Depth_Lookup!$A$3:$J$561,10,FALSE))+(I226/100)</f>
        <v>62.674999999999997</v>
      </c>
      <c r="M226" s="90">
        <v>2</v>
      </c>
    </row>
    <row r="227" spans="1:14">
      <c r="A227" s="30"/>
      <c r="E227" s="30">
        <v>33</v>
      </c>
      <c r="F227" s="30">
        <v>1</v>
      </c>
      <c r="G227" s="91" t="str">
        <f t="shared" si="1"/>
        <v>33-1</v>
      </c>
      <c r="H227" s="2">
        <v>0</v>
      </c>
      <c r="I227" s="2">
        <v>64</v>
      </c>
      <c r="J227" s="92" t="str">
        <f>IF(((VLOOKUP($G227,Depth_Lookup!$A$3:$J$561,9,FALSE))-(I227/100))&gt;=0,"Good","Too Long")</f>
        <v>Good</v>
      </c>
      <c r="K227" s="93">
        <f>(VLOOKUP($G227,Depth_Lookup!$A$3:$J$561,10,FALSE))+(H227/100)</f>
        <v>62.6</v>
      </c>
      <c r="L227" s="93">
        <f>(VLOOKUP($G227,Depth_Lookup!$A$3:$J$561,10,FALSE))+(I227/100)</f>
        <v>63.24</v>
      </c>
      <c r="M227" s="34">
        <v>3</v>
      </c>
      <c r="N227" s="1"/>
    </row>
    <row r="228" spans="1:14">
      <c r="E228" s="30">
        <v>33</v>
      </c>
      <c r="F228" s="30">
        <v>2</v>
      </c>
      <c r="G228" s="91" t="str">
        <f t="shared" si="1"/>
        <v>33-2</v>
      </c>
      <c r="H228" s="2">
        <v>0</v>
      </c>
      <c r="I228" s="2">
        <v>38</v>
      </c>
      <c r="J228" s="92" t="str">
        <f>IF(((VLOOKUP($G228,Depth_Lookup!$A$3:$J$561,9,FALSE))-(I228/100))&gt;=0,"Good","Too Long")</f>
        <v>Good</v>
      </c>
      <c r="K228" s="93">
        <f>(VLOOKUP($G228,Depth_Lookup!$A$3:$J$561,10,FALSE))+(H228/100)</f>
        <v>63.24</v>
      </c>
      <c r="L228" s="93">
        <f>(VLOOKUP($G228,Depth_Lookup!$A$3:$J$561,10,FALSE))+(I228/100)</f>
        <v>63.620000000000005</v>
      </c>
      <c r="M228" s="34">
        <v>3</v>
      </c>
    </row>
    <row r="229" spans="1:14">
      <c r="A229" s="30"/>
      <c r="E229" s="30">
        <v>33</v>
      </c>
      <c r="F229" s="30">
        <v>2</v>
      </c>
      <c r="G229" s="83" t="str">
        <f t="shared" si="1"/>
        <v>33-2</v>
      </c>
      <c r="H229" s="2">
        <v>38</v>
      </c>
      <c r="I229" s="2">
        <v>62</v>
      </c>
      <c r="J229" s="84" t="str">
        <f>IF(((VLOOKUP($G229,Depth_Lookup!$A$3:$J$561,9,FALSE))-(I229/100))&gt;=0,"Good","Too Long")</f>
        <v>Good</v>
      </c>
      <c r="K229" s="85">
        <f>(VLOOKUP($G229,Depth_Lookup!$A$3:$J$561,10,FALSE))+(H229/100)</f>
        <v>63.620000000000005</v>
      </c>
      <c r="L229" s="85">
        <f>(VLOOKUP($G229,Depth_Lookup!$A$3:$J$561,10,FALSE))+(I229/100)</f>
        <v>63.86</v>
      </c>
      <c r="M229" s="34">
        <v>2</v>
      </c>
      <c r="N229" s="1"/>
    </row>
    <row r="230" spans="1:14">
      <c r="E230" s="30">
        <v>33</v>
      </c>
      <c r="F230" s="30">
        <v>2</v>
      </c>
      <c r="G230" s="83" t="str">
        <f t="shared" si="1"/>
        <v>33-2</v>
      </c>
      <c r="H230" s="2">
        <v>62</v>
      </c>
      <c r="I230" s="2">
        <v>74</v>
      </c>
      <c r="J230" s="84" t="str">
        <f>IF(((VLOOKUP($G230,Depth_Lookup!$A$3:$J$561,9,FALSE))-(I230/100))&gt;=0,"Good","Too Long")</f>
        <v>Good</v>
      </c>
      <c r="K230" s="85">
        <f>(VLOOKUP($G230,Depth_Lookup!$A$3:$J$561,10,FALSE))+(H230/100)</f>
        <v>63.86</v>
      </c>
      <c r="L230" s="85">
        <f>(VLOOKUP($G230,Depth_Lookup!$A$3:$J$561,10,FALSE))+(I230/100)</f>
        <v>63.980000000000004</v>
      </c>
      <c r="M230" s="34">
        <v>3</v>
      </c>
    </row>
    <row r="231" spans="1:14">
      <c r="A231" s="30"/>
      <c r="E231" s="30">
        <v>33</v>
      </c>
      <c r="F231" s="30">
        <v>3</v>
      </c>
      <c r="G231" s="83" t="str">
        <f t="shared" si="1"/>
        <v>33-3</v>
      </c>
      <c r="H231" s="2">
        <v>0</v>
      </c>
      <c r="I231" s="2">
        <v>38</v>
      </c>
      <c r="J231" s="84" t="str">
        <f>IF(((VLOOKUP($G231,Depth_Lookup!$A$3:$J$561,9,FALSE))-(I231/100))&gt;=0,"Good","Too Long")</f>
        <v>Good</v>
      </c>
      <c r="K231" s="85">
        <f>(VLOOKUP($G231,Depth_Lookup!$A$3:$J$561,10,FALSE))+(H231/100)</f>
        <v>63.994999999999997</v>
      </c>
      <c r="L231" s="85">
        <f>(VLOOKUP($G231,Depth_Lookup!$A$3:$J$561,10,FALSE))+(I231/100)</f>
        <v>64.375</v>
      </c>
      <c r="M231" s="34">
        <v>2</v>
      </c>
      <c r="N231" s="1"/>
    </row>
    <row r="232" spans="1:14">
      <c r="E232" s="30">
        <v>33</v>
      </c>
      <c r="F232" s="30">
        <v>3</v>
      </c>
      <c r="G232" s="83" t="str">
        <f t="shared" si="1"/>
        <v>33-3</v>
      </c>
      <c r="H232" s="2">
        <v>38</v>
      </c>
      <c r="I232" s="2">
        <v>47</v>
      </c>
      <c r="J232" s="84" t="str">
        <f>IF(((VLOOKUP($G232,Depth_Lookup!$A$3:$J$561,9,FALSE))-(I232/100))&gt;=0,"Good","Too Long")</f>
        <v>Good</v>
      </c>
      <c r="K232" s="85">
        <f>(VLOOKUP($G232,Depth_Lookup!$A$3:$J$561,10,FALSE))+(H232/100)</f>
        <v>64.375</v>
      </c>
      <c r="L232" s="85">
        <f>(VLOOKUP($G232,Depth_Lookup!$A$3:$J$561,10,FALSE))+(I232/100)</f>
        <v>64.465000000000003</v>
      </c>
      <c r="M232" s="34">
        <v>3</v>
      </c>
    </row>
    <row r="233" spans="1:14">
      <c r="A233" s="30"/>
      <c r="E233" s="30">
        <v>33</v>
      </c>
      <c r="F233" s="30">
        <v>3</v>
      </c>
      <c r="G233" s="83" t="str">
        <f t="shared" si="1"/>
        <v>33-3</v>
      </c>
      <c r="H233" s="2">
        <v>47</v>
      </c>
      <c r="I233" s="2">
        <v>57</v>
      </c>
      <c r="J233" s="84" t="str">
        <f>IF(((VLOOKUP($G233,Depth_Lookup!$A$3:$J$561,9,FALSE))-(I233/100))&gt;=0,"Good","Too Long")</f>
        <v>Good</v>
      </c>
      <c r="K233" s="85">
        <f>(VLOOKUP($G233,Depth_Lookup!$A$3:$J$561,10,FALSE))+(H233/100)</f>
        <v>64.465000000000003</v>
      </c>
      <c r="L233" s="85">
        <f>(VLOOKUP($G233,Depth_Lookup!$A$3:$J$561,10,FALSE))+(I233/100)</f>
        <v>64.564999999999998</v>
      </c>
      <c r="M233" s="34">
        <v>1</v>
      </c>
      <c r="N233" s="1"/>
    </row>
    <row r="234" spans="1:14">
      <c r="E234" s="30">
        <v>34</v>
      </c>
      <c r="F234" s="30">
        <v>1</v>
      </c>
      <c r="G234" s="83" t="str">
        <f t="shared" si="1"/>
        <v>34-1</v>
      </c>
      <c r="H234" s="2">
        <v>0</v>
      </c>
      <c r="I234" s="2">
        <v>13</v>
      </c>
      <c r="J234" s="84" t="str">
        <f>IF(((VLOOKUP($G234,Depth_Lookup!$A$3:$J$561,9,FALSE))-(I234/100))&gt;=0,"Good","Too Long")</f>
        <v>Good</v>
      </c>
      <c r="K234" s="85">
        <f>(VLOOKUP($G234,Depth_Lookup!$A$3:$J$561,10,FALSE))+(H234/100)</f>
        <v>64.3</v>
      </c>
      <c r="L234" s="85">
        <f>(VLOOKUP($G234,Depth_Lookup!$A$3:$J$561,10,FALSE))+(I234/100)</f>
        <v>64.429999999999993</v>
      </c>
      <c r="M234" s="34">
        <v>2</v>
      </c>
    </row>
    <row r="235" spans="1:14">
      <c r="A235" s="30"/>
      <c r="E235" s="30">
        <v>34</v>
      </c>
      <c r="F235" s="30">
        <v>1</v>
      </c>
      <c r="G235" s="83" t="str">
        <f t="shared" si="1"/>
        <v>34-1</v>
      </c>
      <c r="H235" s="2">
        <v>13</v>
      </c>
      <c r="I235" s="2">
        <v>81</v>
      </c>
      <c r="J235" s="84" t="str">
        <f>IF(((VLOOKUP($G235,Depth_Lookup!$A$3:$J$561,9,FALSE))-(I235/100))&gt;=0,"Good","Too Long")</f>
        <v>Good</v>
      </c>
      <c r="K235" s="85">
        <f>(VLOOKUP($G235,Depth_Lookup!$A$3:$J$561,10,FALSE))+(H235/100)</f>
        <v>64.429999999999993</v>
      </c>
      <c r="L235" s="85">
        <f>(VLOOKUP($G235,Depth_Lookup!$A$3:$J$561,10,FALSE))+(I235/100)</f>
        <v>65.11</v>
      </c>
      <c r="M235" s="34">
        <v>3</v>
      </c>
      <c r="N235" s="1"/>
    </row>
    <row r="236" spans="1:14">
      <c r="E236" s="30">
        <v>34</v>
      </c>
      <c r="F236" s="30">
        <v>2</v>
      </c>
      <c r="G236" s="83" t="str">
        <f t="shared" si="1"/>
        <v>34-2</v>
      </c>
      <c r="H236" s="2">
        <v>0</v>
      </c>
      <c r="I236" s="2">
        <v>48</v>
      </c>
      <c r="J236" s="84" t="str">
        <f>IF(((VLOOKUP($G236,Depth_Lookup!$A$3:$J$561,9,FALSE))-(I236/100))&gt;=0,"Good","Too Long")</f>
        <v>Good</v>
      </c>
      <c r="K236" s="85">
        <f>(VLOOKUP($G236,Depth_Lookup!$A$3:$J$561,10,FALSE))+(H236/100)</f>
        <v>65.114999999999995</v>
      </c>
      <c r="L236" s="85">
        <f>(VLOOKUP($G236,Depth_Lookup!$A$3:$J$561,10,FALSE))+(I236/100)</f>
        <v>65.594999999999999</v>
      </c>
      <c r="M236" s="34">
        <v>3</v>
      </c>
    </row>
    <row r="237" spans="1:14">
      <c r="A237" s="30"/>
      <c r="E237" s="30">
        <v>35</v>
      </c>
      <c r="F237" s="30">
        <v>1</v>
      </c>
      <c r="G237" s="83" t="str">
        <f t="shared" si="1"/>
        <v>35-1</v>
      </c>
      <c r="H237" s="2">
        <v>0</v>
      </c>
      <c r="I237" s="2">
        <v>64</v>
      </c>
      <c r="J237" s="84" t="str">
        <f>IF(((VLOOKUP($G237,Depth_Lookup!$A$3:$J$561,9,FALSE))-(I237/100))&gt;=0,"Good","Too Long")</f>
        <v>Good</v>
      </c>
      <c r="K237" s="85">
        <f>(VLOOKUP($G237,Depth_Lookup!$A$3:$J$561,10,FALSE))+(H237/100)</f>
        <v>65.599999999999994</v>
      </c>
      <c r="L237" s="85">
        <f>(VLOOKUP($G237,Depth_Lookup!$A$3:$J$561,10,FALSE))+(I237/100)</f>
        <v>66.239999999999995</v>
      </c>
      <c r="M237" s="34">
        <v>3</v>
      </c>
      <c r="N237" s="1"/>
    </row>
    <row r="238" spans="1:14">
      <c r="E238" s="30">
        <v>35</v>
      </c>
      <c r="F238" s="30">
        <v>2</v>
      </c>
      <c r="G238" s="83" t="str">
        <f t="shared" si="1"/>
        <v>35-2</v>
      </c>
      <c r="H238" s="2">
        <v>0</v>
      </c>
      <c r="I238" s="2">
        <v>70</v>
      </c>
      <c r="J238" s="84" t="str">
        <f>IF(((VLOOKUP($G238,Depth_Lookup!$A$3:$J$561,9,FALSE))-(I238/100))&gt;=0,"Good","Too Long")</f>
        <v>Good</v>
      </c>
      <c r="K238" s="85">
        <f>(VLOOKUP($G238,Depth_Lookup!$A$3:$J$561,10,FALSE))+(H238/100)</f>
        <v>66.239999999999995</v>
      </c>
      <c r="L238" s="85">
        <f>(VLOOKUP($G238,Depth_Lookup!$A$3:$J$561,10,FALSE))+(I238/100)</f>
        <v>66.94</v>
      </c>
      <c r="M238" s="34">
        <v>3</v>
      </c>
    </row>
    <row r="239" spans="1:14">
      <c r="A239" s="30"/>
      <c r="E239" s="30">
        <v>35</v>
      </c>
      <c r="F239" s="30">
        <v>3</v>
      </c>
      <c r="G239" s="83" t="str">
        <f t="shared" si="1"/>
        <v>35-3</v>
      </c>
      <c r="H239" s="2">
        <v>0</v>
      </c>
      <c r="I239" s="2">
        <v>6</v>
      </c>
      <c r="J239" s="84" t="str">
        <f>IF(((VLOOKUP($G239,Depth_Lookup!$A$3:$J$561,9,FALSE))-(I239/100))&gt;=0,"Good","Too Long")</f>
        <v>Good</v>
      </c>
      <c r="K239" s="85">
        <f>(VLOOKUP($G239,Depth_Lookup!$A$3:$J$561,10,FALSE))+(H239/100)</f>
        <v>66.94</v>
      </c>
      <c r="L239" s="85">
        <f>(VLOOKUP($G239,Depth_Lookup!$A$3:$J$561,10,FALSE))+(I239/100)</f>
        <v>67</v>
      </c>
      <c r="M239" s="34">
        <v>3</v>
      </c>
      <c r="N239" s="1"/>
    </row>
    <row r="240" spans="1:14">
      <c r="E240" s="30">
        <v>35</v>
      </c>
      <c r="F240" s="30">
        <v>3</v>
      </c>
      <c r="G240" s="83" t="str">
        <f t="shared" si="1"/>
        <v>35-3</v>
      </c>
      <c r="H240" s="2">
        <v>6</v>
      </c>
      <c r="I240" s="2">
        <v>33</v>
      </c>
      <c r="J240" s="84" t="str">
        <f>IF(((VLOOKUP($G240,Depth_Lookup!$A$3:$J$561,9,FALSE))-(I240/100))&gt;=0,"Good","Too Long")</f>
        <v>Good</v>
      </c>
      <c r="K240" s="85">
        <f>(VLOOKUP($G240,Depth_Lookup!$A$3:$J$561,10,FALSE))+(H240/100)</f>
        <v>67</v>
      </c>
      <c r="L240" s="85">
        <f>(VLOOKUP($G240,Depth_Lookup!$A$3:$J$561,10,FALSE))+(I240/100)</f>
        <v>67.27</v>
      </c>
      <c r="M240" s="34">
        <v>2</v>
      </c>
    </row>
    <row r="241" spans="1:14">
      <c r="A241" s="30"/>
      <c r="E241" s="30">
        <v>35</v>
      </c>
      <c r="F241" s="30">
        <v>3</v>
      </c>
      <c r="G241" s="83" t="str">
        <f t="shared" si="1"/>
        <v>35-3</v>
      </c>
      <c r="H241" s="2">
        <v>33</v>
      </c>
      <c r="I241" s="2">
        <v>62</v>
      </c>
      <c r="J241" s="84" t="str">
        <f>IF(((VLOOKUP($G241,Depth_Lookup!$A$3:$J$561,9,FALSE))-(I241/100))&gt;=0,"Good","Too Long")</f>
        <v>Good</v>
      </c>
      <c r="K241" s="85">
        <f>(VLOOKUP($G241,Depth_Lookup!$A$3:$J$561,10,FALSE))+(H241/100)</f>
        <v>67.27</v>
      </c>
      <c r="L241" s="85">
        <f>(VLOOKUP($G241,Depth_Lookup!$A$3:$J$561,10,FALSE))+(I241/100)</f>
        <v>67.56</v>
      </c>
      <c r="M241" s="34">
        <v>3</v>
      </c>
      <c r="N241" s="1"/>
    </row>
    <row r="242" spans="1:14">
      <c r="E242" s="30">
        <v>36</v>
      </c>
      <c r="F242" s="30">
        <v>1</v>
      </c>
      <c r="G242" s="83" t="str">
        <f t="shared" si="1"/>
        <v>36-1</v>
      </c>
      <c r="H242" s="2">
        <v>0</v>
      </c>
      <c r="I242" s="2">
        <v>67</v>
      </c>
      <c r="J242" s="84" t="str">
        <f>IF(((VLOOKUP($G242,Depth_Lookup!$A$3:$J$561,9,FALSE))-(I242/100))&gt;=0,"Good","Too Long")</f>
        <v>Good</v>
      </c>
      <c r="K242" s="85">
        <f>(VLOOKUP($G242,Depth_Lookup!$A$3:$J$561,10,FALSE))+(H242/100)</f>
        <v>67.599999999999994</v>
      </c>
      <c r="L242" s="85">
        <f>(VLOOKUP($G242,Depth_Lookup!$A$3:$J$561,10,FALSE))+(I242/100)</f>
        <v>68.27</v>
      </c>
      <c r="M242" s="34">
        <v>3</v>
      </c>
    </row>
    <row r="243" spans="1:14">
      <c r="A243" s="30"/>
      <c r="E243" s="30">
        <v>36</v>
      </c>
      <c r="F243" s="30">
        <v>2</v>
      </c>
      <c r="G243" s="83" t="str">
        <f t="shared" si="1"/>
        <v>36-2</v>
      </c>
      <c r="H243" s="2">
        <v>0</v>
      </c>
      <c r="I243" s="2">
        <v>33</v>
      </c>
      <c r="J243" s="84" t="str">
        <f>IF(((VLOOKUP($G243,Depth_Lookup!$A$3:$J$561,9,FALSE))-(I243/100))&gt;=0,"Good","Too Long")</f>
        <v>Good</v>
      </c>
      <c r="K243" s="85">
        <f>(VLOOKUP($G243,Depth_Lookup!$A$3:$J$561,10,FALSE))+(H243/100)</f>
        <v>68.27</v>
      </c>
      <c r="L243" s="85">
        <f>(VLOOKUP($G243,Depth_Lookup!$A$3:$J$561,10,FALSE))+(I243/100)</f>
        <v>68.599999999999994</v>
      </c>
      <c r="M243" s="34">
        <v>3</v>
      </c>
      <c r="N243" s="1"/>
    </row>
    <row r="244" spans="1:14">
      <c r="E244" s="30">
        <v>36</v>
      </c>
      <c r="F244" s="30">
        <v>2</v>
      </c>
      <c r="G244" s="83" t="str">
        <f t="shared" si="1"/>
        <v>36-2</v>
      </c>
      <c r="H244" s="2">
        <v>33</v>
      </c>
      <c r="I244" s="2">
        <v>44</v>
      </c>
      <c r="J244" s="84" t="str">
        <f>IF(((VLOOKUP($G244,Depth_Lookup!$A$3:$J$561,9,FALSE))-(I244/100))&gt;=0,"Good","Too Long")</f>
        <v>Good</v>
      </c>
      <c r="K244" s="85">
        <f>(VLOOKUP($G244,Depth_Lookup!$A$3:$J$561,10,FALSE))+(H244/100)</f>
        <v>68.599999999999994</v>
      </c>
      <c r="L244" s="85">
        <f>(VLOOKUP($G244,Depth_Lookup!$A$3:$J$561,10,FALSE))+(I244/100)</f>
        <v>68.709999999999994</v>
      </c>
      <c r="M244" s="34">
        <v>0</v>
      </c>
    </row>
    <row r="245" spans="1:14">
      <c r="A245" s="30"/>
      <c r="E245" s="30">
        <v>36</v>
      </c>
      <c r="F245" s="30">
        <v>2</v>
      </c>
      <c r="G245" s="83" t="str">
        <f t="shared" si="1"/>
        <v>36-2</v>
      </c>
      <c r="H245" s="2">
        <v>44</v>
      </c>
      <c r="I245" s="2">
        <v>51</v>
      </c>
      <c r="J245" s="84" t="str">
        <f>IF(((VLOOKUP($G245,Depth_Lookup!$A$3:$J$561,9,FALSE))-(I245/100))&gt;=0,"Good","Too Long")</f>
        <v>Good</v>
      </c>
      <c r="K245" s="85">
        <f>(VLOOKUP($G245,Depth_Lookup!$A$3:$J$561,10,FALSE))+(H245/100)</f>
        <v>68.709999999999994</v>
      </c>
      <c r="L245" s="85">
        <f>(VLOOKUP($G245,Depth_Lookup!$A$3:$J$561,10,FALSE))+(I245/100)</f>
        <v>68.78</v>
      </c>
      <c r="M245" s="34">
        <v>1</v>
      </c>
      <c r="N245" s="1"/>
    </row>
    <row r="246" spans="1:14">
      <c r="E246" s="30">
        <v>37</v>
      </c>
      <c r="F246" s="30">
        <v>1</v>
      </c>
      <c r="G246" s="83" t="str">
        <f t="shared" si="1"/>
        <v>37-1</v>
      </c>
      <c r="H246" s="2">
        <v>0</v>
      </c>
      <c r="I246" s="2">
        <v>22</v>
      </c>
      <c r="J246" s="84" t="str">
        <f>IF(((VLOOKUP($G246,Depth_Lookup!$A$3:$J$561,9,FALSE))-(I246/100))&gt;=0,"Good","Too Long")</f>
        <v>Good</v>
      </c>
      <c r="K246" s="85">
        <f>(VLOOKUP($G246,Depth_Lookup!$A$3:$J$561,10,FALSE))+(H246/100)</f>
        <v>68.599999999999994</v>
      </c>
      <c r="L246" s="85">
        <f>(VLOOKUP($G246,Depth_Lookup!$A$3:$J$561,10,FALSE))+(I246/100)</f>
        <v>68.819999999999993</v>
      </c>
      <c r="M246" s="34">
        <v>0</v>
      </c>
    </row>
    <row r="247" spans="1:14">
      <c r="A247" s="30"/>
      <c r="E247" s="30">
        <v>37</v>
      </c>
      <c r="F247" s="30">
        <v>1</v>
      </c>
      <c r="G247" s="83" t="str">
        <f t="shared" si="1"/>
        <v>37-1</v>
      </c>
      <c r="H247" s="2">
        <v>22</v>
      </c>
      <c r="I247" s="2">
        <v>31</v>
      </c>
      <c r="J247" s="84" t="str">
        <f>IF(((VLOOKUP($G247,Depth_Lookup!$A$3:$J$561,9,FALSE))-(I247/100))&gt;=0,"Good","Too Long")</f>
        <v>Good</v>
      </c>
      <c r="K247" s="85">
        <f>(VLOOKUP($G247,Depth_Lookup!$A$3:$J$561,10,FALSE))+(H247/100)</f>
        <v>68.819999999999993</v>
      </c>
      <c r="L247" s="85">
        <f>(VLOOKUP($G247,Depth_Lookup!$A$3:$J$561,10,FALSE))+(I247/100)</f>
        <v>68.91</v>
      </c>
      <c r="M247" s="34">
        <v>2</v>
      </c>
      <c r="N247" s="1"/>
    </row>
    <row r="248" spans="1:14">
      <c r="E248" s="30">
        <v>37</v>
      </c>
      <c r="F248" s="30">
        <v>1</v>
      </c>
      <c r="G248" s="83" t="str">
        <f t="shared" si="1"/>
        <v>37-1</v>
      </c>
      <c r="H248" s="2">
        <v>31</v>
      </c>
      <c r="I248" s="2">
        <v>79</v>
      </c>
      <c r="J248" s="84" t="str">
        <f>IF(((VLOOKUP($G248,Depth_Lookup!$A$3:$J$561,9,FALSE))-(I248/100))&gt;=0,"Good","Too Long")</f>
        <v>Good</v>
      </c>
      <c r="K248" s="85">
        <f>(VLOOKUP($G248,Depth_Lookup!$A$3:$J$561,10,FALSE))+(H248/100)</f>
        <v>68.91</v>
      </c>
      <c r="L248" s="85">
        <f>(VLOOKUP($G248,Depth_Lookup!$A$3:$J$561,10,FALSE))+(I248/100)</f>
        <v>69.39</v>
      </c>
      <c r="M248" s="34">
        <v>1</v>
      </c>
    </row>
    <row r="249" spans="1:14">
      <c r="A249" s="30"/>
      <c r="E249" s="30">
        <v>37</v>
      </c>
      <c r="F249" s="30">
        <v>2</v>
      </c>
      <c r="G249" s="83" t="str">
        <f t="shared" si="1"/>
        <v>37-2</v>
      </c>
      <c r="H249" s="2">
        <v>0</v>
      </c>
      <c r="I249" s="2">
        <v>30</v>
      </c>
      <c r="J249" s="84" t="str">
        <f>IF(((VLOOKUP($G249,Depth_Lookup!$A$3:$J$561,9,FALSE))-(I249/100))&gt;=0,"Good","Too Long")</f>
        <v>Good</v>
      </c>
      <c r="K249" s="85">
        <f>(VLOOKUP($G249,Depth_Lookup!$A$3:$J$561,10,FALSE))+(H249/100)</f>
        <v>69.394999999999996</v>
      </c>
      <c r="L249" s="85">
        <f>(VLOOKUP($G249,Depth_Lookup!$A$3:$J$561,10,FALSE))+(I249/100)</f>
        <v>69.694999999999993</v>
      </c>
      <c r="M249" s="34">
        <v>2</v>
      </c>
      <c r="N249" s="1"/>
    </row>
    <row r="250" spans="1:14">
      <c r="E250" s="30">
        <v>37</v>
      </c>
      <c r="F250" s="30">
        <v>2</v>
      </c>
      <c r="G250" s="83" t="str">
        <f t="shared" si="1"/>
        <v>37-2</v>
      </c>
      <c r="H250" s="2">
        <v>30</v>
      </c>
      <c r="I250" s="2">
        <v>96</v>
      </c>
      <c r="J250" s="84" t="str">
        <f>IF(((VLOOKUP($G250,Depth_Lookup!$A$3:$J$561,9,FALSE))-(I250/100))&gt;=0,"Good","Too Long")</f>
        <v>Good</v>
      </c>
      <c r="K250" s="85">
        <f>(VLOOKUP($G250,Depth_Lookup!$A$3:$J$561,10,FALSE))+(H250/100)</f>
        <v>69.694999999999993</v>
      </c>
      <c r="L250" s="85">
        <f>(VLOOKUP($G250,Depth_Lookup!$A$3:$J$561,10,FALSE))+(I250/100)</f>
        <v>70.35499999999999</v>
      </c>
      <c r="M250" s="34">
        <v>3</v>
      </c>
    </row>
    <row r="251" spans="1:14">
      <c r="A251" s="30"/>
      <c r="E251" s="30">
        <v>37</v>
      </c>
      <c r="F251" s="30">
        <v>3</v>
      </c>
      <c r="G251" s="83" t="str">
        <f t="shared" si="1"/>
        <v>37-3</v>
      </c>
      <c r="H251" s="2">
        <v>0</v>
      </c>
      <c r="I251" s="2">
        <v>39</v>
      </c>
      <c r="J251" s="84" t="str">
        <f>IF(((VLOOKUP($G251,Depth_Lookup!$A$3:$J$561,9,FALSE))-(I251/100))&gt;=0,"Good","Too Long")</f>
        <v>Good</v>
      </c>
      <c r="K251" s="85">
        <f>(VLOOKUP($G251,Depth_Lookup!$A$3:$J$561,10,FALSE))+(H251/100)</f>
        <v>70.355000000000004</v>
      </c>
      <c r="L251" s="85">
        <f>(VLOOKUP($G251,Depth_Lookup!$A$3:$J$561,10,FALSE))+(I251/100)</f>
        <v>70.745000000000005</v>
      </c>
      <c r="M251" s="34">
        <v>1</v>
      </c>
      <c r="N251" s="1"/>
    </row>
    <row r="252" spans="1:14">
      <c r="E252" s="30">
        <v>37</v>
      </c>
      <c r="F252" s="30">
        <v>4</v>
      </c>
      <c r="G252" s="83" t="str">
        <f t="shared" si="1"/>
        <v>37-4</v>
      </c>
      <c r="H252" s="2">
        <v>0</v>
      </c>
      <c r="I252" s="2">
        <v>37</v>
      </c>
      <c r="J252" s="84" t="str">
        <f>IF(((VLOOKUP($G252,Depth_Lookup!$A$3:$J$561,9,FALSE))-(I252/100))&gt;=0,"Good","Too Long")</f>
        <v>Good</v>
      </c>
      <c r="K252" s="85">
        <f>(VLOOKUP($G252,Depth_Lookup!$A$3:$J$561,10,FALSE))+(H252/100)</f>
        <v>70.754999999999995</v>
      </c>
      <c r="L252" s="85">
        <f>(VLOOKUP($G252,Depth_Lookup!$A$3:$J$561,10,FALSE))+(I252/100)</f>
        <v>71.125</v>
      </c>
      <c r="M252" s="34">
        <v>3</v>
      </c>
    </row>
    <row r="253" spans="1:14">
      <c r="A253" s="30"/>
      <c r="E253" s="30">
        <v>37</v>
      </c>
      <c r="F253" s="30">
        <v>4</v>
      </c>
      <c r="G253" s="83" t="str">
        <f t="shared" si="1"/>
        <v>37-4</v>
      </c>
      <c r="H253" s="2">
        <v>37</v>
      </c>
      <c r="I253" s="2">
        <v>57</v>
      </c>
      <c r="J253" s="84" t="str">
        <f>IF(((VLOOKUP($G253,Depth_Lookup!$A$3:$J$561,9,FALSE))-(I253/100))&gt;=0,"Good","Too Long")</f>
        <v>Good</v>
      </c>
      <c r="K253" s="85">
        <f>(VLOOKUP($G253,Depth_Lookup!$A$3:$J$561,10,FALSE))+(H253/100)</f>
        <v>71.125</v>
      </c>
      <c r="L253" s="85">
        <f>(VLOOKUP($G253,Depth_Lookup!$A$3:$J$561,10,FALSE))+(I253/100)</f>
        <v>71.324999999999989</v>
      </c>
      <c r="M253" s="34">
        <v>2</v>
      </c>
      <c r="N253" s="1"/>
    </row>
    <row r="254" spans="1:14">
      <c r="E254" s="30">
        <v>37</v>
      </c>
      <c r="F254" s="30">
        <v>4</v>
      </c>
      <c r="G254" s="83" t="str">
        <f t="shared" si="1"/>
        <v>37-4</v>
      </c>
      <c r="H254" s="2">
        <v>57</v>
      </c>
      <c r="I254" s="2">
        <v>74</v>
      </c>
      <c r="J254" s="84" t="str">
        <f>IF(((VLOOKUP($G254,Depth_Lookup!$A$3:$J$561,9,FALSE))-(I254/100))&gt;=0,"Good","Too Long")</f>
        <v>Good</v>
      </c>
      <c r="K254" s="85">
        <f>(VLOOKUP($G254,Depth_Lookup!$A$3:$J$561,10,FALSE))+(H254/100)</f>
        <v>71.324999999999989</v>
      </c>
      <c r="L254" s="85">
        <f>(VLOOKUP($G254,Depth_Lookup!$A$3:$J$561,10,FALSE))+(I254/100)</f>
        <v>71.49499999999999</v>
      </c>
      <c r="M254" s="34">
        <v>3</v>
      </c>
    </row>
    <row r="255" spans="1:14">
      <c r="A255" s="30"/>
      <c r="E255" s="30">
        <v>38</v>
      </c>
      <c r="F255" s="30">
        <v>1</v>
      </c>
      <c r="G255" s="83" t="str">
        <f t="shared" si="1"/>
        <v>38-1</v>
      </c>
      <c r="H255" s="2">
        <v>0</v>
      </c>
      <c r="I255" s="2">
        <v>15</v>
      </c>
      <c r="J255" s="84" t="str">
        <f>IF(((VLOOKUP($G255,Depth_Lookup!$A$3:$J$561,9,FALSE))-(I255/100))&gt;=0,"Good","Too Long")</f>
        <v>Good</v>
      </c>
      <c r="K255" s="85">
        <f>(VLOOKUP($G255,Depth_Lookup!$A$3:$J$561,10,FALSE))+(H255/100)</f>
        <v>71.099999999999994</v>
      </c>
      <c r="L255" s="85">
        <f>(VLOOKUP($G255,Depth_Lookup!$A$3:$J$561,10,FALSE))+(I255/100)</f>
        <v>71.25</v>
      </c>
      <c r="M255" s="34">
        <v>2</v>
      </c>
      <c r="N255" s="1"/>
    </row>
    <row r="256" spans="1:14">
      <c r="E256" s="30">
        <v>38</v>
      </c>
      <c r="F256" s="30">
        <v>1</v>
      </c>
      <c r="G256" s="83" t="str">
        <f t="shared" si="1"/>
        <v>38-1</v>
      </c>
      <c r="H256" s="2">
        <v>15</v>
      </c>
      <c r="I256" s="2">
        <v>33</v>
      </c>
      <c r="J256" s="84" t="str">
        <f>IF(((VLOOKUP($G256,Depth_Lookup!$A$3:$J$561,9,FALSE))-(I256/100))&gt;=0,"Good","Too Long")</f>
        <v>Good</v>
      </c>
      <c r="K256" s="85">
        <f>(VLOOKUP($G256,Depth_Lookup!$A$3:$J$561,10,FALSE))+(H256/100)</f>
        <v>71.25</v>
      </c>
      <c r="L256" s="85">
        <f>(VLOOKUP($G256,Depth_Lookup!$A$3:$J$561,10,FALSE))+(I256/100)</f>
        <v>71.429999999999993</v>
      </c>
      <c r="M256" s="34">
        <v>3</v>
      </c>
    </row>
    <row r="257" spans="1:14">
      <c r="A257" s="30"/>
      <c r="E257" s="30">
        <v>38</v>
      </c>
      <c r="F257" s="30">
        <v>1</v>
      </c>
      <c r="G257" s="83" t="str">
        <f t="shared" si="1"/>
        <v>38-1</v>
      </c>
      <c r="H257" s="2">
        <v>33</v>
      </c>
      <c r="I257" s="2">
        <v>53</v>
      </c>
      <c r="J257" s="84" t="str">
        <f>IF(((VLOOKUP($G257,Depth_Lookup!$A$3:$J$561,9,FALSE))-(I257/100))&gt;=0,"Good","Too Long")</f>
        <v>Good</v>
      </c>
      <c r="K257" s="85">
        <f>(VLOOKUP($G257,Depth_Lookup!$A$3:$J$561,10,FALSE))+(H257/100)</f>
        <v>71.429999999999993</v>
      </c>
      <c r="L257" s="85">
        <f>(VLOOKUP($G257,Depth_Lookup!$A$3:$J$561,10,FALSE))+(I257/100)</f>
        <v>71.63</v>
      </c>
      <c r="M257" s="34">
        <v>2</v>
      </c>
      <c r="N257" s="1"/>
    </row>
    <row r="258" spans="1:14">
      <c r="E258" s="30">
        <v>39</v>
      </c>
      <c r="F258" s="30">
        <v>1</v>
      </c>
      <c r="G258" s="83" t="str">
        <f t="shared" si="1"/>
        <v>39-1</v>
      </c>
      <c r="H258" s="2">
        <v>0</v>
      </c>
      <c r="I258" s="2">
        <v>85</v>
      </c>
      <c r="J258" s="84" t="str">
        <f>IF(((VLOOKUP($G258,Depth_Lookup!$A$3:$J$561,9,FALSE))-(I258/100))&gt;=0,"Good","Too Long")</f>
        <v>Good</v>
      </c>
      <c r="K258" s="85">
        <f>(VLOOKUP($G258,Depth_Lookup!$A$3:$J$561,10,FALSE))+(H258/100)</f>
        <v>71.599999999999994</v>
      </c>
      <c r="L258" s="85">
        <f>(VLOOKUP($G258,Depth_Lookup!$A$3:$J$561,10,FALSE))+(I258/100)</f>
        <v>72.449999999999989</v>
      </c>
      <c r="M258" s="34">
        <v>3</v>
      </c>
    </row>
    <row r="259" spans="1:14">
      <c r="A259" s="30"/>
      <c r="E259" s="30">
        <v>39</v>
      </c>
      <c r="F259" s="30">
        <v>2</v>
      </c>
      <c r="G259" s="83" t="str">
        <f t="shared" si="1"/>
        <v>39-2</v>
      </c>
      <c r="H259" s="2">
        <v>0</v>
      </c>
      <c r="I259" s="2">
        <v>10</v>
      </c>
      <c r="J259" s="84" t="str">
        <f>IF(((VLOOKUP($G259,Depth_Lookup!$A$3:$J$561,9,FALSE))-(I259/100))&gt;=0,"Good","Too Long")</f>
        <v>Good</v>
      </c>
      <c r="K259" s="85">
        <f>(VLOOKUP($G259,Depth_Lookup!$A$3:$J$561,10,FALSE))+(H259/100)</f>
        <v>72.45</v>
      </c>
      <c r="L259" s="85">
        <f>(VLOOKUP($G259,Depth_Lookup!$A$3:$J$561,10,FALSE))+(I259/100)</f>
        <v>72.55</v>
      </c>
      <c r="M259" s="34">
        <v>0</v>
      </c>
      <c r="N259" s="1"/>
    </row>
    <row r="260" spans="1:14">
      <c r="E260" s="30">
        <v>39</v>
      </c>
      <c r="F260" s="30">
        <v>2</v>
      </c>
      <c r="G260" s="83" t="str">
        <f t="shared" si="1"/>
        <v>39-2</v>
      </c>
      <c r="H260" s="2">
        <v>10</v>
      </c>
      <c r="I260" s="2">
        <v>27</v>
      </c>
      <c r="J260" s="84" t="str">
        <f>IF(((VLOOKUP($G260,Depth_Lookup!$A$3:$J$561,9,FALSE))-(I260/100))&gt;=0,"Good","Too Long")</f>
        <v>Good</v>
      </c>
      <c r="K260" s="85">
        <f>(VLOOKUP($G260,Depth_Lookup!$A$3:$J$561,10,FALSE))+(H260/100)</f>
        <v>72.55</v>
      </c>
      <c r="L260" s="85">
        <f>(VLOOKUP($G260,Depth_Lookup!$A$3:$J$561,10,FALSE))+(I260/100)</f>
        <v>72.72</v>
      </c>
      <c r="M260" s="34">
        <v>2</v>
      </c>
    </row>
    <row r="261" spans="1:14">
      <c r="A261" s="30"/>
      <c r="E261" s="30">
        <v>39</v>
      </c>
      <c r="F261" s="30">
        <v>2</v>
      </c>
      <c r="G261" s="83" t="str">
        <f t="shared" ref="G261:G324" si="2">E261&amp;"-"&amp;F261</f>
        <v>39-2</v>
      </c>
      <c r="H261" s="2">
        <v>27</v>
      </c>
      <c r="I261" s="2">
        <v>73</v>
      </c>
      <c r="J261" s="84" t="str">
        <f>IF(((VLOOKUP($G261,Depth_Lookup!$A$3:$J$561,9,FALSE))-(I261/100))&gt;=0,"Good","Too Long")</f>
        <v>Good</v>
      </c>
      <c r="K261" s="85">
        <f>(VLOOKUP($G261,Depth_Lookup!$A$3:$J$561,10,FALSE))+(H261/100)</f>
        <v>72.72</v>
      </c>
      <c r="L261" s="85">
        <f>(VLOOKUP($G261,Depth_Lookup!$A$3:$J$561,10,FALSE))+(I261/100)</f>
        <v>73.180000000000007</v>
      </c>
      <c r="M261" s="34">
        <v>3</v>
      </c>
      <c r="N261" s="1"/>
    </row>
    <row r="262" spans="1:14">
      <c r="E262" s="30">
        <v>39</v>
      </c>
      <c r="F262" s="30">
        <v>3</v>
      </c>
      <c r="G262" s="83" t="str">
        <f t="shared" si="2"/>
        <v>39-3</v>
      </c>
      <c r="H262" s="2">
        <v>0</v>
      </c>
      <c r="I262" s="2">
        <v>29</v>
      </c>
      <c r="J262" s="84" t="str">
        <f>IF(((VLOOKUP($G262,Depth_Lookup!$A$3:$J$561,9,FALSE))-(I262/100))&gt;=0,"Good","Too Long")</f>
        <v>Good</v>
      </c>
      <c r="K262" s="85">
        <f>(VLOOKUP($G262,Depth_Lookup!$A$3:$J$561,10,FALSE))+(H262/100)</f>
        <v>73.194999999999993</v>
      </c>
      <c r="L262" s="85">
        <f>(VLOOKUP($G262,Depth_Lookup!$A$3:$J$561,10,FALSE))+(I262/100)</f>
        <v>73.484999999999999</v>
      </c>
      <c r="M262" s="34">
        <v>2</v>
      </c>
    </row>
    <row r="263" spans="1:14">
      <c r="A263" s="30"/>
      <c r="E263" s="30">
        <v>39</v>
      </c>
      <c r="F263" s="30">
        <v>3</v>
      </c>
      <c r="G263" s="83" t="str">
        <f t="shared" si="2"/>
        <v>39-3</v>
      </c>
      <c r="H263" s="2">
        <v>29</v>
      </c>
      <c r="I263" s="2">
        <v>66</v>
      </c>
      <c r="J263" s="84" t="str">
        <f>IF(((VLOOKUP($G263,Depth_Lookup!$A$3:$J$561,9,FALSE))-(I263/100))&gt;=0,"Good","Too Long")</f>
        <v>Good</v>
      </c>
      <c r="K263" s="85">
        <f>(VLOOKUP($G263,Depth_Lookup!$A$3:$J$561,10,FALSE))+(H263/100)</f>
        <v>73.484999999999999</v>
      </c>
      <c r="L263" s="85">
        <f>(VLOOKUP($G263,Depth_Lookup!$A$3:$J$561,10,FALSE))+(I263/100)</f>
        <v>73.85499999999999</v>
      </c>
      <c r="M263" s="34">
        <v>3</v>
      </c>
      <c r="N263" s="1"/>
    </row>
    <row r="264" spans="1:14">
      <c r="E264" s="30">
        <v>40</v>
      </c>
      <c r="F264" s="30">
        <v>1</v>
      </c>
      <c r="G264" s="83" t="str">
        <f t="shared" si="2"/>
        <v>40-1</v>
      </c>
      <c r="H264" s="2">
        <v>0</v>
      </c>
      <c r="I264" s="2">
        <v>14</v>
      </c>
      <c r="J264" s="84" t="str">
        <f>IF(((VLOOKUP($G264,Depth_Lookup!$A$3:$J$561,9,FALSE))-(I264/100))&gt;=0,"Good","Too Long")</f>
        <v>Good</v>
      </c>
      <c r="K264" s="85">
        <f>(VLOOKUP($G264,Depth_Lookup!$A$3:$J$561,10,FALSE))+(H264/100)</f>
        <v>74.099999999999994</v>
      </c>
      <c r="L264" s="85">
        <f>(VLOOKUP($G264,Depth_Lookup!$A$3:$J$561,10,FALSE))+(I264/100)</f>
        <v>74.239999999999995</v>
      </c>
      <c r="M264" s="34">
        <v>1</v>
      </c>
    </row>
    <row r="265" spans="1:14">
      <c r="A265" s="30"/>
      <c r="E265" s="30">
        <v>40</v>
      </c>
      <c r="F265" s="30">
        <v>1</v>
      </c>
      <c r="G265" s="83" t="str">
        <f t="shared" si="2"/>
        <v>40-1</v>
      </c>
      <c r="H265" s="2">
        <v>14</v>
      </c>
      <c r="I265" s="2">
        <v>33</v>
      </c>
      <c r="J265" s="84" t="str">
        <f>IF(((VLOOKUP($G265,Depth_Lookup!$A$3:$J$561,9,FALSE))-(I265/100))&gt;=0,"Good","Too Long")</f>
        <v>Good</v>
      </c>
      <c r="K265" s="85">
        <f>(VLOOKUP($G265,Depth_Lookup!$A$3:$J$561,10,FALSE))+(H265/100)</f>
        <v>74.239999999999995</v>
      </c>
      <c r="L265" s="85">
        <f>(VLOOKUP($G265,Depth_Lookup!$A$3:$J$561,10,FALSE))+(I265/100)</f>
        <v>74.429999999999993</v>
      </c>
      <c r="M265" s="34">
        <v>0</v>
      </c>
      <c r="N265" s="1"/>
    </row>
    <row r="266" spans="1:14">
      <c r="E266" s="30">
        <v>40</v>
      </c>
      <c r="F266" s="30">
        <v>1</v>
      </c>
      <c r="G266" s="83" t="str">
        <f t="shared" si="2"/>
        <v>40-1</v>
      </c>
      <c r="H266" s="2">
        <v>33</v>
      </c>
      <c r="I266" s="2">
        <v>51</v>
      </c>
      <c r="J266" s="84" t="str">
        <f>IF(((VLOOKUP($G266,Depth_Lookup!$A$3:$J$561,9,FALSE))-(I266/100))&gt;=0,"Good","Too Long")</f>
        <v>Good</v>
      </c>
      <c r="K266" s="85">
        <f>(VLOOKUP($G266,Depth_Lookup!$A$3:$J$561,10,FALSE))+(H266/100)</f>
        <v>74.429999999999993</v>
      </c>
      <c r="L266" s="85">
        <f>(VLOOKUP($G266,Depth_Lookup!$A$3:$J$561,10,FALSE))+(I266/100)</f>
        <v>74.61</v>
      </c>
      <c r="M266" s="34">
        <v>1</v>
      </c>
    </row>
    <row r="267" spans="1:14">
      <c r="A267" s="30"/>
      <c r="E267" s="30">
        <v>41</v>
      </c>
      <c r="F267" s="30">
        <v>1</v>
      </c>
      <c r="G267" s="83" t="str">
        <f t="shared" si="2"/>
        <v>41-1</v>
      </c>
      <c r="H267" s="2">
        <v>0</v>
      </c>
      <c r="I267" s="2">
        <v>12</v>
      </c>
      <c r="J267" s="84" t="str">
        <f>IF(((VLOOKUP($G267,Depth_Lookup!$A$3:$J$561,9,FALSE))-(I267/100))&gt;=0,"Good","Too Long")</f>
        <v>Good</v>
      </c>
      <c r="K267" s="85">
        <f>(VLOOKUP($G267,Depth_Lookup!$A$3:$J$561,10,FALSE))+(H267/100)</f>
        <v>74.599999999999994</v>
      </c>
      <c r="L267" s="85">
        <f>(VLOOKUP($G267,Depth_Lookup!$A$3:$J$561,10,FALSE))+(I267/100)</f>
        <v>74.72</v>
      </c>
      <c r="M267" s="34">
        <v>1</v>
      </c>
      <c r="N267" s="1"/>
    </row>
    <row r="268" spans="1:14">
      <c r="E268" s="30">
        <v>41</v>
      </c>
      <c r="F268" s="30">
        <v>1</v>
      </c>
      <c r="G268" s="83" t="str">
        <f t="shared" si="2"/>
        <v>41-1</v>
      </c>
      <c r="H268" s="2">
        <v>12</v>
      </c>
      <c r="I268" s="2">
        <v>33</v>
      </c>
      <c r="J268" s="84" t="str">
        <f>IF(((VLOOKUP($G268,Depth_Lookup!$A$3:$J$561,9,FALSE))-(I268/100))&gt;=0,"Good","Too Long")</f>
        <v>Good</v>
      </c>
      <c r="K268" s="85">
        <f>(VLOOKUP($G268,Depth_Lookup!$A$3:$J$561,10,FALSE))+(H268/100)</f>
        <v>74.72</v>
      </c>
      <c r="L268" s="85">
        <f>(VLOOKUP($G268,Depth_Lookup!$A$3:$J$561,10,FALSE))+(I268/100)</f>
        <v>74.929999999999993</v>
      </c>
      <c r="M268" s="34">
        <v>0</v>
      </c>
    </row>
    <row r="269" spans="1:14">
      <c r="A269" s="30"/>
      <c r="E269" s="30">
        <v>41</v>
      </c>
      <c r="F269" s="30">
        <v>1</v>
      </c>
      <c r="G269" s="83" t="str">
        <f t="shared" si="2"/>
        <v>41-1</v>
      </c>
      <c r="H269" s="2">
        <v>33</v>
      </c>
      <c r="I269" s="2">
        <v>54</v>
      </c>
      <c r="J269" s="84" t="str">
        <f>IF(((VLOOKUP($G269,Depth_Lookup!$A$3:$J$561,9,FALSE))-(I269/100))&gt;=0,"Good","Too Long")</f>
        <v>Good</v>
      </c>
      <c r="K269" s="85">
        <f>(VLOOKUP($G269,Depth_Lookup!$A$3:$J$561,10,FALSE))+(H269/100)</f>
        <v>74.929999999999993</v>
      </c>
      <c r="L269" s="85">
        <f>(VLOOKUP($G269,Depth_Lookup!$A$3:$J$561,10,FALSE))+(I269/100)</f>
        <v>75.14</v>
      </c>
      <c r="M269" s="34">
        <v>2</v>
      </c>
      <c r="N269" s="1"/>
    </row>
    <row r="270" spans="1:14">
      <c r="E270" s="30">
        <v>41</v>
      </c>
      <c r="F270" s="30">
        <v>1</v>
      </c>
      <c r="G270" s="83" t="str">
        <f t="shared" si="2"/>
        <v>41-1</v>
      </c>
      <c r="H270" s="2">
        <v>54</v>
      </c>
      <c r="I270" s="2">
        <v>96</v>
      </c>
      <c r="J270" s="84" t="str">
        <f>IF(((VLOOKUP($G270,Depth_Lookup!$A$3:$J$561,9,FALSE))-(I270/100))&gt;=0,"Good","Too Long")</f>
        <v>Good</v>
      </c>
      <c r="K270" s="85">
        <f>(VLOOKUP($G270,Depth_Lookup!$A$3:$J$561,10,FALSE))+(H270/100)</f>
        <v>75.14</v>
      </c>
      <c r="L270" s="85">
        <f>(VLOOKUP($G270,Depth_Lookup!$A$3:$J$561,10,FALSE))+(I270/100)</f>
        <v>75.559999999999988</v>
      </c>
      <c r="M270" s="34">
        <v>1</v>
      </c>
    </row>
    <row r="271" spans="1:14">
      <c r="A271" s="30"/>
      <c r="E271" s="30">
        <v>41</v>
      </c>
      <c r="F271" s="30">
        <v>2</v>
      </c>
      <c r="G271" s="83" t="str">
        <f t="shared" si="2"/>
        <v>41-2</v>
      </c>
      <c r="H271" s="2">
        <v>0</v>
      </c>
      <c r="I271" s="2">
        <v>14</v>
      </c>
      <c r="J271" s="84" t="str">
        <f>IF(((VLOOKUP($G271,Depth_Lookup!$A$3:$J$561,9,FALSE))-(I271/100))&gt;=0,"Good","Too Long")</f>
        <v>Good</v>
      </c>
      <c r="K271" s="85">
        <f>(VLOOKUP($G271,Depth_Lookup!$A$3:$J$561,10,FALSE))+(H271/100)</f>
        <v>75.56</v>
      </c>
      <c r="L271" s="85">
        <f>(VLOOKUP($G271,Depth_Lookup!$A$3:$J$561,10,FALSE))+(I271/100)</f>
        <v>75.7</v>
      </c>
      <c r="M271" s="34">
        <v>1</v>
      </c>
      <c r="N271" s="1"/>
    </row>
    <row r="272" spans="1:14">
      <c r="E272" s="30">
        <v>41</v>
      </c>
      <c r="F272" s="30">
        <v>2</v>
      </c>
      <c r="G272" s="83" t="str">
        <f t="shared" si="2"/>
        <v>41-2</v>
      </c>
      <c r="H272" s="2">
        <v>14</v>
      </c>
      <c r="I272" s="2">
        <v>70</v>
      </c>
      <c r="J272" s="84" t="str">
        <f>IF(((VLOOKUP($G272,Depth_Lookup!$A$3:$J$561,9,FALSE))-(I272/100))&gt;=0,"Good","Too Long")</f>
        <v>Good</v>
      </c>
      <c r="K272" s="85">
        <f>(VLOOKUP($G272,Depth_Lookup!$A$3:$J$561,10,FALSE))+(H272/100)</f>
        <v>75.7</v>
      </c>
      <c r="L272" s="85">
        <f>(VLOOKUP($G272,Depth_Lookup!$A$3:$J$561,10,FALSE))+(I272/100)</f>
        <v>76.260000000000005</v>
      </c>
      <c r="M272" s="34">
        <v>0</v>
      </c>
    </row>
    <row r="273" spans="1:14">
      <c r="A273" s="30"/>
      <c r="E273" s="30">
        <v>41</v>
      </c>
      <c r="F273" s="30">
        <v>2</v>
      </c>
      <c r="G273" s="83" t="str">
        <f t="shared" si="2"/>
        <v>41-2</v>
      </c>
      <c r="H273" s="2">
        <v>70</v>
      </c>
      <c r="I273" s="2">
        <v>72</v>
      </c>
      <c r="J273" s="84" t="str">
        <f>IF(((VLOOKUP($G273,Depth_Lookup!$A$3:$J$561,9,FALSE))-(I273/100))&gt;=0,"Good","Too Long")</f>
        <v>Good</v>
      </c>
      <c r="K273" s="85">
        <f>(VLOOKUP($G273,Depth_Lookup!$A$3:$J$561,10,FALSE))+(H273/100)</f>
        <v>76.260000000000005</v>
      </c>
      <c r="L273" s="85">
        <f>(VLOOKUP($G273,Depth_Lookup!$A$3:$J$561,10,FALSE))+(I273/100)</f>
        <v>76.28</v>
      </c>
      <c r="M273" s="34">
        <v>1</v>
      </c>
      <c r="N273" s="1"/>
    </row>
    <row r="274" spans="1:14">
      <c r="E274" s="30">
        <v>41</v>
      </c>
      <c r="F274" s="30">
        <v>3</v>
      </c>
      <c r="G274" s="83" t="str">
        <f t="shared" si="2"/>
        <v>41-3</v>
      </c>
      <c r="H274" s="2">
        <v>0</v>
      </c>
      <c r="I274" s="2">
        <v>59</v>
      </c>
      <c r="J274" s="84" t="str">
        <f>IF(((VLOOKUP($G274,Depth_Lookup!$A$3:$J$561,9,FALSE))-(I274/100))&gt;=0,"Good","Too Long")</f>
        <v>Good</v>
      </c>
      <c r="K274" s="85">
        <f>(VLOOKUP($G274,Depth_Lookup!$A$3:$J$561,10,FALSE))+(H274/100)</f>
        <v>76.284999999999997</v>
      </c>
      <c r="L274" s="85">
        <f>(VLOOKUP($G274,Depth_Lookup!$A$3:$J$561,10,FALSE))+(I274/100)</f>
        <v>76.875</v>
      </c>
      <c r="M274" s="34">
        <v>0</v>
      </c>
    </row>
    <row r="275" spans="1:14">
      <c r="A275" s="30"/>
      <c r="E275" s="30">
        <v>41</v>
      </c>
      <c r="F275" s="30">
        <v>4</v>
      </c>
      <c r="G275" s="83" t="str">
        <f t="shared" si="2"/>
        <v>41-4</v>
      </c>
      <c r="H275" s="2">
        <v>0</v>
      </c>
      <c r="I275" s="2">
        <v>23</v>
      </c>
      <c r="J275" s="84" t="str">
        <f>IF(((VLOOKUP($G275,Depth_Lookup!$A$3:$J$561,9,FALSE))-(I275/100))&gt;=0,"Good","Too Long")</f>
        <v>Good</v>
      </c>
      <c r="K275" s="85">
        <f>(VLOOKUP($G275,Depth_Lookup!$A$3:$J$561,10,FALSE))+(H275/100)</f>
        <v>76.875</v>
      </c>
      <c r="L275" s="85">
        <f>(VLOOKUP($G275,Depth_Lookup!$A$3:$J$561,10,FALSE))+(I275/100)</f>
        <v>77.105000000000004</v>
      </c>
      <c r="M275" s="34">
        <v>1</v>
      </c>
      <c r="N275" s="1"/>
    </row>
    <row r="276" spans="1:14">
      <c r="E276" s="30">
        <v>41</v>
      </c>
      <c r="F276" s="30">
        <v>4</v>
      </c>
      <c r="G276" s="83" t="str">
        <f t="shared" si="2"/>
        <v>41-4</v>
      </c>
      <c r="H276" s="2">
        <v>23</v>
      </c>
      <c r="I276" s="2">
        <v>39</v>
      </c>
      <c r="J276" s="84" t="str">
        <f>IF(((VLOOKUP($G276,Depth_Lookup!$A$3:$J$561,9,FALSE))-(I276/100))&gt;=0,"Good","Too Long")</f>
        <v>Good</v>
      </c>
      <c r="K276" s="85">
        <f>(VLOOKUP($G276,Depth_Lookup!$A$3:$J$561,10,FALSE))+(H276/100)</f>
        <v>77.105000000000004</v>
      </c>
      <c r="L276" s="85">
        <f>(VLOOKUP($G276,Depth_Lookup!$A$3:$J$561,10,FALSE))+(I276/100)</f>
        <v>77.265000000000001</v>
      </c>
      <c r="M276" s="34">
        <v>0</v>
      </c>
    </row>
    <row r="277" spans="1:14">
      <c r="A277" s="30"/>
      <c r="E277" s="30">
        <v>41</v>
      </c>
      <c r="F277" s="30">
        <v>4</v>
      </c>
      <c r="G277" s="83" t="str">
        <f t="shared" si="2"/>
        <v>41-4</v>
      </c>
      <c r="H277" s="2">
        <v>39</v>
      </c>
      <c r="I277" s="2">
        <v>70</v>
      </c>
      <c r="J277" s="84" t="str">
        <f>IF(((VLOOKUP($G277,Depth_Lookup!$A$3:$J$561,9,FALSE))-(I277/100))&gt;=0,"Good","Too Long")</f>
        <v>Good</v>
      </c>
      <c r="K277" s="85">
        <f>(VLOOKUP($G277,Depth_Lookup!$A$3:$J$561,10,FALSE))+(H277/100)</f>
        <v>77.265000000000001</v>
      </c>
      <c r="L277" s="85">
        <f>(VLOOKUP($G277,Depth_Lookup!$A$3:$J$561,10,FALSE))+(I277/100)</f>
        <v>77.575000000000003</v>
      </c>
      <c r="M277" s="34">
        <v>1</v>
      </c>
      <c r="N277" s="1"/>
    </row>
    <row r="278" spans="1:14">
      <c r="E278" s="30">
        <v>41</v>
      </c>
      <c r="F278" s="30">
        <v>4</v>
      </c>
      <c r="G278" s="83" t="str">
        <f t="shared" si="2"/>
        <v>41-4</v>
      </c>
      <c r="H278" s="2">
        <v>70</v>
      </c>
      <c r="I278" s="2">
        <v>86</v>
      </c>
      <c r="J278" s="84" t="str">
        <f>IF(((VLOOKUP($G278,Depth_Lookup!$A$3:$J$561,9,FALSE))-(I278/100))&gt;=0,"Good","Too Long")</f>
        <v>Good</v>
      </c>
      <c r="K278" s="85">
        <f>(VLOOKUP($G278,Depth_Lookup!$A$3:$J$561,10,FALSE))+(H278/100)</f>
        <v>77.575000000000003</v>
      </c>
      <c r="L278" s="85">
        <f>(VLOOKUP($G278,Depth_Lookup!$A$3:$J$561,10,FALSE))+(I278/100)</f>
        <v>77.734999999999999</v>
      </c>
      <c r="M278" s="34">
        <v>0</v>
      </c>
    </row>
    <row r="279" spans="1:14">
      <c r="A279" s="30"/>
      <c r="E279" s="30">
        <v>41</v>
      </c>
      <c r="F279" s="30">
        <v>4</v>
      </c>
      <c r="G279" s="83" t="str">
        <f t="shared" si="2"/>
        <v>41-4</v>
      </c>
      <c r="H279" s="2">
        <v>86</v>
      </c>
      <c r="I279" s="2">
        <v>95</v>
      </c>
      <c r="J279" s="84" t="str">
        <f>IF(((VLOOKUP($G279,Depth_Lookup!$A$3:$J$561,9,FALSE))-(I279/100))&gt;=0,"Good","Too Long")</f>
        <v>Good</v>
      </c>
      <c r="K279" s="85">
        <f>(VLOOKUP($G279,Depth_Lookup!$A$3:$J$561,10,FALSE))+(H279/100)</f>
        <v>77.734999999999999</v>
      </c>
      <c r="L279" s="85">
        <f>(VLOOKUP($G279,Depth_Lookup!$A$3:$J$561,10,FALSE))+(I279/100)</f>
        <v>77.825000000000003</v>
      </c>
      <c r="M279" s="34">
        <v>2</v>
      </c>
      <c r="N279" s="1"/>
    </row>
    <row r="280" spans="1:14">
      <c r="E280" s="30">
        <v>42</v>
      </c>
      <c r="F280" s="30">
        <v>1</v>
      </c>
      <c r="G280" s="83" t="str">
        <f t="shared" si="2"/>
        <v>42-1</v>
      </c>
      <c r="H280" s="2">
        <v>0</v>
      </c>
      <c r="I280" s="2">
        <v>42</v>
      </c>
      <c r="J280" s="84" t="str">
        <f>IF(((VLOOKUP($G280,Depth_Lookup!$A$3:$J$561,9,FALSE))-(I280/100))&gt;=0,"Good","Too Long")</f>
        <v>Good</v>
      </c>
      <c r="K280" s="85">
        <f>(VLOOKUP($G280,Depth_Lookup!$A$3:$J$561,10,FALSE))+(H280/100)</f>
        <v>77.599999999999994</v>
      </c>
      <c r="L280" s="85">
        <f>(VLOOKUP($G280,Depth_Lookup!$A$3:$J$561,10,FALSE))+(I280/100)</f>
        <v>78.02</v>
      </c>
      <c r="M280" s="34">
        <v>1</v>
      </c>
    </row>
    <row r="281" spans="1:14">
      <c r="A281" s="30"/>
      <c r="E281" s="30">
        <v>42</v>
      </c>
      <c r="F281" s="30">
        <v>1</v>
      </c>
      <c r="G281" s="83" t="str">
        <f t="shared" si="2"/>
        <v>42-1</v>
      </c>
      <c r="H281" s="2">
        <v>42</v>
      </c>
      <c r="I281" s="2">
        <v>86</v>
      </c>
      <c r="J281" s="84" t="str">
        <f>IF(((VLOOKUP($G281,Depth_Lookup!$A$3:$J$561,9,FALSE))-(I281/100))&gt;=0,"Good","Too Long")</f>
        <v>Good</v>
      </c>
      <c r="K281" s="85">
        <f>(VLOOKUP($G281,Depth_Lookup!$A$3:$J$561,10,FALSE))+(H281/100)</f>
        <v>78.02</v>
      </c>
      <c r="L281" s="85">
        <f>(VLOOKUP($G281,Depth_Lookup!$A$3:$J$561,10,FALSE))+(I281/100)</f>
        <v>78.459999999999994</v>
      </c>
      <c r="M281" s="34">
        <v>0</v>
      </c>
      <c r="N281" s="1"/>
    </row>
    <row r="282" spans="1:14">
      <c r="E282" s="30">
        <v>42</v>
      </c>
      <c r="F282" s="30">
        <v>1</v>
      </c>
      <c r="G282" s="83" t="str">
        <f t="shared" si="2"/>
        <v>42-1</v>
      </c>
      <c r="H282" s="2">
        <v>86</v>
      </c>
      <c r="I282" s="2">
        <v>99</v>
      </c>
      <c r="J282" s="84" t="str">
        <f>IF(((VLOOKUP($G282,Depth_Lookup!$A$3:$J$561,9,FALSE))-(I282/100))&gt;=0,"Good","Too Long")</f>
        <v>Good</v>
      </c>
      <c r="K282" s="85">
        <f>(VLOOKUP($G282,Depth_Lookup!$A$3:$J$561,10,FALSE))+(H282/100)</f>
        <v>78.459999999999994</v>
      </c>
      <c r="L282" s="85">
        <f>(VLOOKUP($G282,Depth_Lookup!$A$3:$J$561,10,FALSE))+(I282/100)</f>
        <v>78.589999999999989</v>
      </c>
      <c r="M282" s="34">
        <v>2</v>
      </c>
    </row>
    <row r="283" spans="1:14">
      <c r="A283" s="30"/>
      <c r="E283" s="30">
        <v>42</v>
      </c>
      <c r="F283" s="30">
        <v>2</v>
      </c>
      <c r="G283" s="83" t="str">
        <f t="shared" si="2"/>
        <v>42-2</v>
      </c>
      <c r="H283" s="2">
        <v>0</v>
      </c>
      <c r="I283" s="2">
        <v>26</v>
      </c>
      <c r="J283" s="84" t="str">
        <f>IF(((VLOOKUP($G283,Depth_Lookup!$A$3:$J$561,9,FALSE))-(I283/100))&gt;=0,"Good","Too Long")</f>
        <v>Good</v>
      </c>
      <c r="K283" s="85">
        <f>(VLOOKUP($G283,Depth_Lookup!$A$3:$J$561,10,FALSE))+(H283/100)</f>
        <v>78.594999999999999</v>
      </c>
      <c r="L283" s="85">
        <f>(VLOOKUP($G283,Depth_Lookup!$A$3:$J$561,10,FALSE))+(I283/100)</f>
        <v>78.855000000000004</v>
      </c>
      <c r="M283" s="34">
        <v>1</v>
      </c>
      <c r="N283" s="1"/>
    </row>
    <row r="284" spans="1:14">
      <c r="E284" s="30">
        <v>42</v>
      </c>
      <c r="F284" s="30">
        <v>2</v>
      </c>
      <c r="G284" s="83" t="str">
        <f t="shared" si="2"/>
        <v>42-2</v>
      </c>
      <c r="H284" s="2">
        <v>26</v>
      </c>
      <c r="I284" s="2">
        <v>48</v>
      </c>
      <c r="J284" s="84" t="str">
        <f>IF(((VLOOKUP($G284,Depth_Lookup!$A$3:$J$561,9,FALSE))-(I284/100))&gt;=0,"Good","Too Long")</f>
        <v>Good</v>
      </c>
      <c r="K284" s="85">
        <f>(VLOOKUP($G284,Depth_Lookup!$A$3:$J$561,10,FALSE))+(H284/100)</f>
        <v>78.855000000000004</v>
      </c>
      <c r="L284" s="85">
        <f>(VLOOKUP($G284,Depth_Lookup!$A$3:$J$561,10,FALSE))+(I284/100)</f>
        <v>79.075000000000003</v>
      </c>
      <c r="M284" s="34">
        <v>2</v>
      </c>
    </row>
    <row r="285" spans="1:14">
      <c r="A285" s="30"/>
      <c r="E285" s="30">
        <v>42</v>
      </c>
      <c r="F285" s="30">
        <v>2</v>
      </c>
      <c r="G285" s="83" t="str">
        <f t="shared" si="2"/>
        <v>42-2</v>
      </c>
      <c r="H285" s="2">
        <v>48</v>
      </c>
      <c r="I285" s="2">
        <v>70</v>
      </c>
      <c r="J285" s="84" t="str">
        <f>IF(((VLOOKUP($G285,Depth_Lookup!$A$3:$J$561,9,FALSE))-(I285/100))&gt;=0,"Good","Too Long")</f>
        <v>Good</v>
      </c>
      <c r="K285" s="85">
        <f>(VLOOKUP($G285,Depth_Lookup!$A$3:$J$561,10,FALSE))+(H285/100)</f>
        <v>79.075000000000003</v>
      </c>
      <c r="L285" s="85">
        <f>(VLOOKUP($G285,Depth_Lookup!$A$3:$J$561,10,FALSE))+(I285/100)</f>
        <v>79.295000000000002</v>
      </c>
      <c r="M285" s="34">
        <v>0</v>
      </c>
      <c r="N285" s="1"/>
    </row>
    <row r="286" spans="1:14">
      <c r="E286" s="30">
        <v>42</v>
      </c>
      <c r="F286" s="30">
        <v>2</v>
      </c>
      <c r="G286" s="83" t="str">
        <f t="shared" si="2"/>
        <v>42-2</v>
      </c>
      <c r="H286" s="2">
        <v>70</v>
      </c>
      <c r="I286" s="2">
        <v>94</v>
      </c>
      <c r="J286" s="84" t="str">
        <f>IF(((VLOOKUP($G286,Depth_Lookup!$A$3:$J$561,9,FALSE))-(I286/100))&gt;=0,"Good","Too Long")</f>
        <v>Good</v>
      </c>
      <c r="K286" s="85">
        <f>(VLOOKUP($G286,Depth_Lookup!$A$3:$J$561,10,FALSE))+(H286/100)</f>
        <v>79.295000000000002</v>
      </c>
      <c r="L286" s="85">
        <f>(VLOOKUP($G286,Depth_Lookup!$A$3:$J$561,10,FALSE))+(I286/100)</f>
        <v>79.534999999999997</v>
      </c>
      <c r="M286" s="34">
        <v>2</v>
      </c>
    </row>
    <row r="287" spans="1:14">
      <c r="A287" s="30"/>
      <c r="E287" s="30">
        <v>42</v>
      </c>
      <c r="F287" s="30">
        <v>3</v>
      </c>
      <c r="G287" s="83" t="str">
        <f t="shared" si="2"/>
        <v>42-3</v>
      </c>
      <c r="H287" s="2">
        <v>0</v>
      </c>
      <c r="I287" s="2">
        <v>34</v>
      </c>
      <c r="J287" s="84" t="str">
        <f>IF(((VLOOKUP($G287,Depth_Lookup!$A$3:$J$561,9,FALSE))-(I287/100))&gt;=0,"Good","Too Long")</f>
        <v>Good</v>
      </c>
      <c r="K287" s="85">
        <f>(VLOOKUP($G287,Depth_Lookup!$A$3:$J$561,10,FALSE))+(H287/100)</f>
        <v>79.534999999999997</v>
      </c>
      <c r="L287" s="85">
        <f>(VLOOKUP($G287,Depth_Lookup!$A$3:$J$561,10,FALSE))+(I287/100)</f>
        <v>79.875</v>
      </c>
      <c r="M287" s="34">
        <v>2</v>
      </c>
      <c r="N287" s="1"/>
    </row>
    <row r="288" spans="1:14">
      <c r="E288" s="30">
        <v>42</v>
      </c>
      <c r="F288" s="30">
        <v>3</v>
      </c>
      <c r="G288" s="83" t="str">
        <f t="shared" si="2"/>
        <v>42-3</v>
      </c>
      <c r="H288" s="2">
        <v>34</v>
      </c>
      <c r="I288" s="2">
        <v>72</v>
      </c>
      <c r="J288" s="84" t="str">
        <f>IF(((VLOOKUP($G288,Depth_Lookup!$A$3:$J$561,9,FALSE))-(I288/100))&gt;=0,"Good","Too Long")</f>
        <v>Good</v>
      </c>
      <c r="K288" s="85">
        <f>(VLOOKUP($G288,Depth_Lookup!$A$3:$J$561,10,FALSE))+(H288/100)</f>
        <v>79.875</v>
      </c>
      <c r="L288" s="85">
        <f>(VLOOKUP($G288,Depth_Lookup!$A$3:$J$561,10,FALSE))+(I288/100)</f>
        <v>80.254999999999995</v>
      </c>
      <c r="M288" s="34">
        <v>3</v>
      </c>
    </row>
    <row r="289" spans="1:14">
      <c r="A289" s="30"/>
      <c r="E289" s="30">
        <v>43</v>
      </c>
      <c r="F289" s="30">
        <v>1</v>
      </c>
      <c r="G289" s="83" t="str">
        <f t="shared" si="2"/>
        <v>43-1</v>
      </c>
      <c r="H289" s="2">
        <v>0</v>
      </c>
      <c r="I289" s="2">
        <v>34</v>
      </c>
      <c r="J289" s="84" t="str">
        <f>IF(((VLOOKUP($G289,Depth_Lookup!$A$3:$J$561,9,FALSE))-(I289/100))&gt;=0,"Good","Too Long")</f>
        <v>Good</v>
      </c>
      <c r="K289" s="85">
        <f>(VLOOKUP($G289,Depth_Lookup!$A$3:$J$561,10,FALSE))+(H289/100)</f>
        <v>80</v>
      </c>
      <c r="L289" s="85">
        <f>(VLOOKUP($G289,Depth_Lookup!$A$3:$J$561,10,FALSE))+(I289/100)</f>
        <v>80.34</v>
      </c>
      <c r="M289" s="34">
        <v>3</v>
      </c>
      <c r="N289" s="1"/>
    </row>
    <row r="290" spans="1:14">
      <c r="E290" s="30">
        <v>43</v>
      </c>
      <c r="F290" s="30">
        <v>1</v>
      </c>
      <c r="G290" s="83" t="str">
        <f t="shared" si="2"/>
        <v>43-1</v>
      </c>
      <c r="H290" s="2">
        <v>34</v>
      </c>
      <c r="I290" s="2">
        <v>65</v>
      </c>
      <c r="J290" s="84" t="str">
        <f>IF(((VLOOKUP($G290,Depth_Lookup!$A$3:$J$561,9,FALSE))-(I290/100))&gt;=0,"Good","Too Long")</f>
        <v>Good</v>
      </c>
      <c r="K290" s="85">
        <f>(VLOOKUP($G290,Depth_Lookup!$A$3:$J$561,10,FALSE))+(H290/100)</f>
        <v>80.34</v>
      </c>
      <c r="L290" s="85">
        <f>(VLOOKUP($G290,Depth_Lookup!$A$3:$J$561,10,FALSE))+(I290/100)</f>
        <v>80.650000000000006</v>
      </c>
      <c r="M290" s="34">
        <v>1</v>
      </c>
    </row>
    <row r="291" spans="1:14">
      <c r="A291" s="30"/>
      <c r="E291" s="30">
        <v>44</v>
      </c>
      <c r="F291" s="30">
        <v>1</v>
      </c>
      <c r="G291" s="83" t="str">
        <f t="shared" si="2"/>
        <v>44-1</v>
      </c>
      <c r="H291" s="2">
        <v>0</v>
      </c>
      <c r="I291" s="2">
        <v>18</v>
      </c>
      <c r="J291" s="84" t="str">
        <f>IF(((VLOOKUP($G291,Depth_Lookup!$A$3:$J$561,9,FALSE))-(I291/100))&gt;=0,"Good","Too Long")</f>
        <v>Good</v>
      </c>
      <c r="K291" s="85">
        <f>(VLOOKUP($G291,Depth_Lookup!$A$3:$J$561,10,FALSE))+(H291/100)</f>
        <v>80.599999999999994</v>
      </c>
      <c r="L291" s="85">
        <f>(VLOOKUP($G291,Depth_Lookup!$A$3:$J$561,10,FALSE))+(I291/100)</f>
        <v>80.78</v>
      </c>
      <c r="M291" s="34">
        <v>0</v>
      </c>
      <c r="N291" s="1"/>
    </row>
    <row r="292" spans="1:14">
      <c r="E292" s="30">
        <v>44</v>
      </c>
      <c r="F292" s="30">
        <v>1</v>
      </c>
      <c r="G292" s="83" t="str">
        <f t="shared" si="2"/>
        <v>44-1</v>
      </c>
      <c r="H292" s="2">
        <v>18</v>
      </c>
      <c r="I292" s="2">
        <v>38</v>
      </c>
      <c r="J292" s="84" t="str">
        <f>IF(((VLOOKUP($G292,Depth_Lookup!$A$3:$J$561,9,FALSE))-(I292/100))&gt;=0,"Good","Too Long")</f>
        <v>Good</v>
      </c>
      <c r="K292" s="85">
        <f>(VLOOKUP($G292,Depth_Lookup!$A$3:$J$561,10,FALSE))+(H292/100)</f>
        <v>80.78</v>
      </c>
      <c r="L292" s="85">
        <f>(VLOOKUP($G292,Depth_Lookup!$A$3:$J$561,10,FALSE))+(I292/100)</f>
        <v>80.97999999999999</v>
      </c>
      <c r="M292" s="34">
        <v>1</v>
      </c>
    </row>
    <row r="293" spans="1:14">
      <c r="A293" s="30"/>
      <c r="E293" s="30">
        <v>44</v>
      </c>
      <c r="F293" s="30">
        <v>1</v>
      </c>
      <c r="G293" s="83" t="str">
        <f t="shared" si="2"/>
        <v>44-1</v>
      </c>
      <c r="H293" s="2">
        <v>38</v>
      </c>
      <c r="I293" s="2">
        <v>69</v>
      </c>
      <c r="J293" s="84" t="str">
        <f>IF(((VLOOKUP($G293,Depth_Lookup!$A$3:$J$561,9,FALSE))-(I293/100))&gt;=0,"Good","Too Long")</f>
        <v>Good</v>
      </c>
      <c r="K293" s="85">
        <f>(VLOOKUP($G293,Depth_Lookup!$A$3:$J$561,10,FALSE))+(H293/100)</f>
        <v>80.97999999999999</v>
      </c>
      <c r="L293" s="85">
        <f>(VLOOKUP($G293,Depth_Lookup!$A$3:$J$561,10,FALSE))+(I293/100)</f>
        <v>81.289999999999992</v>
      </c>
      <c r="M293" s="34">
        <v>0</v>
      </c>
      <c r="N293" s="1"/>
    </row>
    <row r="294" spans="1:14">
      <c r="E294" s="30">
        <v>44</v>
      </c>
      <c r="F294" s="30">
        <v>1</v>
      </c>
      <c r="G294" s="83" t="str">
        <f t="shared" si="2"/>
        <v>44-1</v>
      </c>
      <c r="H294" s="2">
        <v>69</v>
      </c>
      <c r="I294" s="2">
        <v>76</v>
      </c>
      <c r="J294" s="84" t="str">
        <f>IF(((VLOOKUP($G294,Depth_Lookup!$A$3:$J$561,9,FALSE))-(I294/100))&gt;=0,"Good","Too Long")</f>
        <v>Good</v>
      </c>
      <c r="K294" s="85">
        <f>(VLOOKUP($G294,Depth_Lookup!$A$3:$J$561,10,FALSE))+(H294/100)</f>
        <v>81.289999999999992</v>
      </c>
      <c r="L294" s="85">
        <f>(VLOOKUP($G294,Depth_Lookup!$A$3:$J$561,10,FALSE))+(I294/100)</f>
        <v>81.36</v>
      </c>
      <c r="M294" s="34">
        <v>1</v>
      </c>
    </row>
    <row r="295" spans="1:14">
      <c r="A295" s="30"/>
      <c r="E295" s="30">
        <v>44</v>
      </c>
      <c r="F295" s="30">
        <v>2</v>
      </c>
      <c r="G295" s="83" t="str">
        <f t="shared" si="2"/>
        <v>44-2</v>
      </c>
      <c r="H295" s="2">
        <v>0</v>
      </c>
      <c r="I295" s="2">
        <v>14</v>
      </c>
      <c r="J295" s="84" t="str">
        <f>IF(((VLOOKUP($G295,Depth_Lookup!$A$3:$J$561,9,FALSE))-(I295/100))&gt;=0,"Good","Too Long")</f>
        <v>Good</v>
      </c>
      <c r="K295" s="85">
        <f>(VLOOKUP($G295,Depth_Lookup!$A$3:$J$561,10,FALSE))+(H295/100)</f>
        <v>81.36</v>
      </c>
      <c r="L295" s="85">
        <f>(VLOOKUP($G295,Depth_Lookup!$A$3:$J$561,10,FALSE))+(I295/100)</f>
        <v>81.5</v>
      </c>
      <c r="M295" s="34">
        <v>3</v>
      </c>
      <c r="N295" s="1"/>
    </row>
    <row r="296" spans="1:14">
      <c r="E296" s="30">
        <v>44</v>
      </c>
      <c r="F296" s="30">
        <v>2</v>
      </c>
      <c r="G296" s="83" t="str">
        <f t="shared" si="2"/>
        <v>44-2</v>
      </c>
      <c r="H296" s="2">
        <v>14</v>
      </c>
      <c r="I296" s="2">
        <v>30</v>
      </c>
      <c r="J296" s="84" t="str">
        <f>IF(((VLOOKUP($G296,Depth_Lookup!$A$3:$J$561,9,FALSE))-(I296/100))&gt;=0,"Good","Too Long")</f>
        <v>Good</v>
      </c>
      <c r="K296" s="85">
        <f>(VLOOKUP($G296,Depth_Lookup!$A$3:$J$561,10,FALSE))+(H296/100)</f>
        <v>81.5</v>
      </c>
      <c r="L296" s="85">
        <f>(VLOOKUP($G296,Depth_Lookup!$A$3:$J$561,10,FALSE))+(I296/100)</f>
        <v>81.66</v>
      </c>
      <c r="M296" s="34">
        <v>0</v>
      </c>
    </row>
    <row r="297" spans="1:14">
      <c r="A297" s="30"/>
      <c r="E297" s="30">
        <v>44</v>
      </c>
      <c r="F297" s="30">
        <v>2</v>
      </c>
      <c r="G297" s="83" t="str">
        <f t="shared" si="2"/>
        <v>44-2</v>
      </c>
      <c r="H297" s="2">
        <v>30</v>
      </c>
      <c r="I297" s="2">
        <v>38</v>
      </c>
      <c r="J297" s="84" t="str">
        <f>IF(((VLOOKUP($G297,Depth_Lookup!$A$3:$J$561,9,FALSE))-(I297/100))&gt;=0,"Good","Too Long")</f>
        <v>Good</v>
      </c>
      <c r="K297" s="85">
        <f>(VLOOKUP($G297,Depth_Lookup!$A$3:$J$561,10,FALSE))+(H297/100)</f>
        <v>81.66</v>
      </c>
      <c r="L297" s="85">
        <f>(VLOOKUP($G297,Depth_Lookup!$A$3:$J$561,10,FALSE))+(I297/100)</f>
        <v>81.739999999999995</v>
      </c>
      <c r="M297" s="34">
        <v>1</v>
      </c>
      <c r="N297" s="1"/>
    </row>
    <row r="298" spans="1:14">
      <c r="E298" s="30">
        <v>44</v>
      </c>
      <c r="F298" s="30">
        <v>2</v>
      </c>
      <c r="G298" s="83" t="str">
        <f t="shared" si="2"/>
        <v>44-2</v>
      </c>
      <c r="H298" s="2">
        <v>38</v>
      </c>
      <c r="I298" s="2">
        <v>74</v>
      </c>
      <c r="J298" s="84" t="str">
        <f>IF(((VLOOKUP($G298,Depth_Lookup!$A$3:$J$561,9,FALSE))-(I298/100))&gt;=0,"Good","Too Long")</f>
        <v>Good</v>
      </c>
      <c r="K298" s="85">
        <f>(VLOOKUP($G298,Depth_Lookup!$A$3:$J$561,10,FALSE))+(H298/100)</f>
        <v>81.739999999999995</v>
      </c>
      <c r="L298" s="85">
        <f>(VLOOKUP($G298,Depth_Lookup!$A$3:$J$561,10,FALSE))+(I298/100)</f>
        <v>82.1</v>
      </c>
      <c r="M298" s="34">
        <v>0</v>
      </c>
    </row>
    <row r="299" spans="1:14">
      <c r="A299" s="30"/>
      <c r="E299" s="30">
        <v>44</v>
      </c>
      <c r="F299" s="30">
        <v>2</v>
      </c>
      <c r="G299" s="83" t="str">
        <f t="shared" si="2"/>
        <v>44-2</v>
      </c>
      <c r="H299" s="2">
        <v>74</v>
      </c>
      <c r="I299" s="2">
        <v>78</v>
      </c>
      <c r="J299" s="84" t="str">
        <f>IF(((VLOOKUP($G299,Depth_Lookup!$A$3:$J$561,9,FALSE))-(I299/100))&gt;=0,"Good","Too Long")</f>
        <v>Good</v>
      </c>
      <c r="K299" s="85">
        <f>(VLOOKUP($G299,Depth_Lookup!$A$3:$J$561,10,FALSE))+(H299/100)</f>
        <v>82.1</v>
      </c>
      <c r="L299" s="85">
        <f>(VLOOKUP($G299,Depth_Lookup!$A$3:$J$561,10,FALSE))+(I299/100)</f>
        <v>82.14</v>
      </c>
      <c r="M299" s="34">
        <v>1</v>
      </c>
      <c r="N299" s="1"/>
    </row>
    <row r="300" spans="1:14">
      <c r="E300" s="30">
        <v>44</v>
      </c>
      <c r="F300" s="30">
        <v>3</v>
      </c>
      <c r="G300" s="83" t="str">
        <f t="shared" si="2"/>
        <v>44-3</v>
      </c>
      <c r="H300" s="2">
        <v>0</v>
      </c>
      <c r="I300" s="2">
        <v>22</v>
      </c>
      <c r="J300" s="84" t="str">
        <f>IF(((VLOOKUP($G300,Depth_Lookup!$A$3:$J$561,9,FALSE))-(I300/100))&gt;=0,"Good","Too Long")</f>
        <v>Good</v>
      </c>
      <c r="K300" s="85">
        <f>(VLOOKUP($G300,Depth_Lookup!$A$3:$J$561,10,FALSE))+(H300/100)</f>
        <v>82.144999999999996</v>
      </c>
      <c r="L300" s="85">
        <f>(VLOOKUP($G300,Depth_Lookup!$A$3:$J$561,10,FALSE))+(I300/100)</f>
        <v>82.364999999999995</v>
      </c>
      <c r="M300" s="34">
        <v>0</v>
      </c>
    </row>
    <row r="301" spans="1:14">
      <c r="A301" s="30"/>
      <c r="E301" s="30">
        <v>44</v>
      </c>
      <c r="F301" s="30">
        <v>3</v>
      </c>
      <c r="G301" s="83" t="str">
        <f t="shared" si="2"/>
        <v>44-3</v>
      </c>
      <c r="H301" s="2">
        <v>22</v>
      </c>
      <c r="I301" s="2">
        <v>27</v>
      </c>
      <c r="J301" s="84" t="str">
        <f>IF(((VLOOKUP($G301,Depth_Lookup!$A$3:$J$561,9,FALSE))-(I301/100))&gt;=0,"Good","Too Long")</f>
        <v>Good</v>
      </c>
      <c r="K301" s="85">
        <f>(VLOOKUP($G301,Depth_Lookup!$A$3:$J$561,10,FALSE))+(H301/100)</f>
        <v>82.364999999999995</v>
      </c>
      <c r="L301" s="85">
        <f>(VLOOKUP($G301,Depth_Lookup!$A$3:$J$561,10,FALSE))+(I301/100)</f>
        <v>82.414999999999992</v>
      </c>
      <c r="M301" s="34">
        <v>1</v>
      </c>
      <c r="N301" s="1"/>
    </row>
    <row r="302" spans="1:14">
      <c r="E302" s="30">
        <v>44</v>
      </c>
      <c r="F302" s="30">
        <v>3</v>
      </c>
      <c r="G302" s="83" t="str">
        <f t="shared" si="2"/>
        <v>44-3</v>
      </c>
      <c r="H302" s="2">
        <v>27</v>
      </c>
      <c r="I302" s="2">
        <v>41</v>
      </c>
      <c r="J302" s="84" t="str">
        <f>IF(((VLOOKUP($G302,Depth_Lookup!$A$3:$J$561,9,FALSE))-(I302/100))&gt;=0,"Good","Too Long")</f>
        <v>Good</v>
      </c>
      <c r="K302" s="85">
        <f>(VLOOKUP($G302,Depth_Lookup!$A$3:$J$561,10,FALSE))+(H302/100)</f>
        <v>82.414999999999992</v>
      </c>
      <c r="L302" s="85">
        <f>(VLOOKUP($G302,Depth_Lookup!$A$3:$J$561,10,FALSE))+(I302/100)</f>
        <v>82.554999999999993</v>
      </c>
      <c r="M302" s="34">
        <v>0</v>
      </c>
    </row>
    <row r="303" spans="1:14">
      <c r="A303" s="30"/>
      <c r="E303" s="30">
        <v>44</v>
      </c>
      <c r="F303" s="30">
        <v>3</v>
      </c>
      <c r="G303" s="83" t="str">
        <f t="shared" si="2"/>
        <v>44-3</v>
      </c>
      <c r="H303" s="2">
        <v>41</v>
      </c>
      <c r="I303" s="2">
        <v>53</v>
      </c>
      <c r="J303" s="84" t="str">
        <f>IF(((VLOOKUP($G303,Depth_Lookup!$A$3:$J$561,9,FALSE))-(I303/100))&gt;=0,"Good","Too Long")</f>
        <v>Good</v>
      </c>
      <c r="K303" s="85">
        <f>(VLOOKUP($G303,Depth_Lookup!$A$3:$J$561,10,FALSE))+(H303/100)</f>
        <v>82.554999999999993</v>
      </c>
      <c r="L303" s="85">
        <f>(VLOOKUP($G303,Depth_Lookup!$A$3:$J$561,10,FALSE))+(I303/100)</f>
        <v>82.674999999999997</v>
      </c>
      <c r="M303" s="34">
        <v>2</v>
      </c>
      <c r="N303" s="1"/>
    </row>
    <row r="304" spans="1:14">
      <c r="E304" s="30">
        <v>44</v>
      </c>
      <c r="F304" s="30">
        <v>3</v>
      </c>
      <c r="G304" s="83" t="str">
        <f t="shared" si="2"/>
        <v>44-3</v>
      </c>
      <c r="H304" s="2">
        <v>53</v>
      </c>
      <c r="I304" s="2">
        <v>92</v>
      </c>
      <c r="J304" s="84" t="str">
        <f>IF(((VLOOKUP($G304,Depth_Lookup!$A$3:$J$561,9,FALSE))-(I304/100))&gt;=0,"Good","Too Long")</f>
        <v>Good</v>
      </c>
      <c r="K304" s="85">
        <f>(VLOOKUP($G304,Depth_Lookup!$A$3:$J$561,10,FALSE))+(H304/100)</f>
        <v>82.674999999999997</v>
      </c>
      <c r="L304" s="85">
        <f>(VLOOKUP($G304,Depth_Lookup!$A$3:$J$561,10,FALSE))+(I304/100)</f>
        <v>83.064999999999998</v>
      </c>
      <c r="M304" s="34">
        <v>1</v>
      </c>
    </row>
    <row r="305" spans="1:14">
      <c r="A305" s="30"/>
      <c r="E305" s="30">
        <v>44</v>
      </c>
      <c r="F305" s="30">
        <v>4</v>
      </c>
      <c r="G305" s="83" t="str">
        <f t="shared" si="2"/>
        <v>44-4</v>
      </c>
      <c r="H305" s="2">
        <v>0</v>
      </c>
      <c r="I305" s="2">
        <v>7</v>
      </c>
      <c r="J305" s="84" t="str">
        <f>IF(((VLOOKUP($G305,Depth_Lookup!$A$3:$J$561,9,FALSE))-(I305/100))&gt;=0,"Good","Too Long")</f>
        <v>Good</v>
      </c>
      <c r="K305" s="85">
        <f>(VLOOKUP($G305,Depth_Lookup!$A$3:$J$561,10,FALSE))+(H305/100)</f>
        <v>83.064999999999998</v>
      </c>
      <c r="L305" s="85">
        <f>(VLOOKUP($G305,Depth_Lookup!$A$3:$J$561,10,FALSE))+(I305/100)</f>
        <v>83.134999999999991</v>
      </c>
      <c r="M305" s="34">
        <v>2</v>
      </c>
      <c r="N305" s="1"/>
    </row>
    <row r="306" spans="1:14">
      <c r="E306" s="30">
        <v>44</v>
      </c>
      <c r="F306" s="30">
        <v>4</v>
      </c>
      <c r="G306" s="83" t="str">
        <f t="shared" si="2"/>
        <v>44-4</v>
      </c>
      <c r="H306" s="2">
        <v>7</v>
      </c>
      <c r="I306" s="2">
        <v>32</v>
      </c>
      <c r="J306" s="84" t="str">
        <f>IF(((VLOOKUP($G306,Depth_Lookup!$A$3:$J$561,9,FALSE))-(I306/100))&gt;=0,"Good","Too Long")</f>
        <v>Good</v>
      </c>
      <c r="K306" s="85">
        <f>(VLOOKUP($G306,Depth_Lookup!$A$3:$J$561,10,FALSE))+(H306/100)</f>
        <v>83.134999999999991</v>
      </c>
      <c r="L306" s="85">
        <f>(VLOOKUP($G306,Depth_Lookup!$A$3:$J$561,10,FALSE))+(I306/100)</f>
        <v>83.384999999999991</v>
      </c>
      <c r="M306" s="34">
        <v>0</v>
      </c>
    </row>
    <row r="307" spans="1:14">
      <c r="A307" s="30"/>
      <c r="E307" s="30">
        <v>44</v>
      </c>
      <c r="F307" s="30">
        <v>4</v>
      </c>
      <c r="G307" s="83" t="str">
        <f t="shared" si="2"/>
        <v>44-4</v>
      </c>
      <c r="H307" s="2">
        <v>32</v>
      </c>
      <c r="I307" s="2">
        <v>60</v>
      </c>
      <c r="J307" s="84" t="str">
        <f>IF(((VLOOKUP($G307,Depth_Lookup!$A$3:$J$561,9,FALSE))-(I307/100))&gt;=0,"Good","Too Long")</f>
        <v>Good</v>
      </c>
      <c r="K307" s="85">
        <f>(VLOOKUP($G307,Depth_Lookup!$A$3:$J$561,10,FALSE))+(H307/100)</f>
        <v>83.384999999999991</v>
      </c>
      <c r="L307" s="85">
        <f>(VLOOKUP($G307,Depth_Lookup!$A$3:$J$561,10,FALSE))+(I307/100)</f>
        <v>83.664999999999992</v>
      </c>
      <c r="M307" s="34">
        <v>3</v>
      </c>
      <c r="N307" s="1"/>
    </row>
    <row r="308" spans="1:14">
      <c r="E308" s="30">
        <v>45</v>
      </c>
      <c r="F308" s="30">
        <v>1</v>
      </c>
      <c r="G308" s="83" t="str">
        <f t="shared" si="2"/>
        <v>45-1</v>
      </c>
      <c r="H308" s="2">
        <v>0</v>
      </c>
      <c r="I308" s="2">
        <v>96</v>
      </c>
      <c r="J308" s="84" t="str">
        <f>IF(((VLOOKUP($G308,Depth_Lookup!$A$3:$J$561,9,FALSE))-(I308/100))&gt;=0,"Good","Too Long")</f>
        <v>Good</v>
      </c>
      <c r="K308" s="85">
        <f>(VLOOKUP($G308,Depth_Lookup!$A$3:$J$561,10,FALSE))+(H308/100)</f>
        <v>83.6</v>
      </c>
      <c r="L308" s="85">
        <f>(VLOOKUP($G308,Depth_Lookup!$A$3:$J$561,10,FALSE))+(I308/100)</f>
        <v>84.559999999999988</v>
      </c>
      <c r="M308" s="34">
        <v>3</v>
      </c>
    </row>
    <row r="309" spans="1:14">
      <c r="A309" s="30"/>
      <c r="E309" s="30">
        <v>45</v>
      </c>
      <c r="F309" s="30">
        <v>2</v>
      </c>
      <c r="G309" s="83" t="str">
        <f t="shared" si="2"/>
        <v>45-2</v>
      </c>
      <c r="H309" s="2">
        <v>0</v>
      </c>
      <c r="I309" s="2">
        <v>65</v>
      </c>
      <c r="J309" s="84" t="str">
        <f>IF(((VLOOKUP($G309,Depth_Lookup!$A$3:$J$561,9,FALSE))-(I309/100))&gt;=0,"Good","Too Long")</f>
        <v>Good</v>
      </c>
      <c r="K309" s="85">
        <f>(VLOOKUP($G309,Depth_Lookup!$A$3:$J$561,10,FALSE))+(H309/100)</f>
        <v>84.56</v>
      </c>
      <c r="L309" s="85">
        <f>(VLOOKUP($G309,Depth_Lookup!$A$3:$J$561,10,FALSE))+(I309/100)</f>
        <v>85.210000000000008</v>
      </c>
      <c r="M309" s="34">
        <v>3</v>
      </c>
      <c r="N309" s="1"/>
    </row>
    <row r="310" spans="1:14">
      <c r="E310" s="30">
        <v>46</v>
      </c>
      <c r="F310" s="30">
        <v>1</v>
      </c>
      <c r="G310" s="83" t="str">
        <f t="shared" si="2"/>
        <v>46-1</v>
      </c>
      <c r="H310" s="2">
        <v>0</v>
      </c>
      <c r="I310" s="2">
        <v>85</v>
      </c>
      <c r="J310" s="84" t="str">
        <f>IF(((VLOOKUP($G310,Depth_Lookup!$A$3:$J$561,9,FALSE))-(I310/100))&gt;=0,"Good","Too Long")</f>
        <v>Good</v>
      </c>
      <c r="K310" s="85">
        <f>(VLOOKUP($G310,Depth_Lookup!$A$3:$J$561,10,FALSE))+(H310/100)</f>
        <v>85.35</v>
      </c>
      <c r="L310" s="85">
        <f>(VLOOKUP($G310,Depth_Lookup!$A$3:$J$561,10,FALSE))+(I310/100)</f>
        <v>86.199999999999989</v>
      </c>
      <c r="M310" s="34">
        <v>3</v>
      </c>
    </row>
    <row r="311" spans="1:14">
      <c r="A311" s="30"/>
      <c r="E311" s="30">
        <v>46</v>
      </c>
      <c r="F311" s="30">
        <v>2</v>
      </c>
      <c r="G311" s="83" t="str">
        <f t="shared" si="2"/>
        <v>46-2</v>
      </c>
      <c r="H311" s="2">
        <v>0</v>
      </c>
      <c r="I311" s="2">
        <v>78</v>
      </c>
      <c r="J311" s="84" t="str">
        <f>IF(((VLOOKUP($G311,Depth_Lookup!$A$3:$J$561,9,FALSE))-(I311/100))&gt;=0,"Good","Too Long")</f>
        <v>Good</v>
      </c>
      <c r="K311" s="85">
        <f>(VLOOKUP($G311,Depth_Lookup!$A$3:$J$561,10,FALSE))+(H311/100)</f>
        <v>86.204999999999998</v>
      </c>
      <c r="L311" s="85">
        <f>(VLOOKUP($G311,Depth_Lookup!$A$3:$J$561,10,FALSE))+(I311/100)</f>
        <v>86.984999999999999</v>
      </c>
      <c r="M311" s="34">
        <v>3</v>
      </c>
      <c r="N311" s="1"/>
    </row>
    <row r="312" spans="1:14">
      <c r="E312" s="30">
        <v>46</v>
      </c>
      <c r="F312" s="30">
        <v>2</v>
      </c>
      <c r="G312" s="83" t="str">
        <f t="shared" si="2"/>
        <v>46-2</v>
      </c>
      <c r="H312" s="2">
        <v>78</v>
      </c>
      <c r="I312" s="2">
        <v>94</v>
      </c>
      <c r="J312" s="84" t="str">
        <f>IF(((VLOOKUP($G312,Depth_Lookup!$A$3:$J$561,9,FALSE))-(I312/100))&gt;=0,"Good","Too Long")</f>
        <v>Good</v>
      </c>
      <c r="K312" s="85">
        <f>(VLOOKUP($G312,Depth_Lookup!$A$3:$J$561,10,FALSE))+(H312/100)</f>
        <v>86.984999999999999</v>
      </c>
      <c r="L312" s="85">
        <f>(VLOOKUP($G312,Depth_Lookup!$A$3:$J$561,10,FALSE))+(I312/100)</f>
        <v>87.144999999999996</v>
      </c>
      <c r="M312" s="34">
        <v>2</v>
      </c>
    </row>
    <row r="313" spans="1:14">
      <c r="A313" s="30"/>
      <c r="E313" s="30">
        <v>47</v>
      </c>
      <c r="F313" s="30">
        <v>1</v>
      </c>
      <c r="G313" s="83" t="str">
        <f t="shared" si="2"/>
        <v>47-1</v>
      </c>
      <c r="H313" s="2">
        <v>0</v>
      </c>
      <c r="I313" s="2">
        <v>25</v>
      </c>
      <c r="J313" s="84" t="str">
        <f>IF(((VLOOKUP($G313,Depth_Lookup!$A$3:$J$561,9,FALSE))-(I313/100))&gt;=0,"Good","Too Long")</f>
        <v>Good</v>
      </c>
      <c r="K313" s="85">
        <f>(VLOOKUP($G313,Depth_Lookup!$A$3:$J$561,10,FALSE))+(H313/100)</f>
        <v>86.6</v>
      </c>
      <c r="L313" s="85">
        <f>(VLOOKUP($G313,Depth_Lookup!$A$3:$J$561,10,FALSE))+(I313/100)</f>
        <v>86.85</v>
      </c>
      <c r="M313" s="34">
        <v>1</v>
      </c>
      <c r="N313" s="1"/>
    </row>
    <row r="314" spans="1:14">
      <c r="E314" s="30">
        <v>47</v>
      </c>
      <c r="F314" s="30">
        <v>1</v>
      </c>
      <c r="G314" s="83" t="str">
        <f t="shared" si="2"/>
        <v>47-1</v>
      </c>
      <c r="H314" s="2">
        <v>25</v>
      </c>
      <c r="I314" s="2">
        <v>81</v>
      </c>
      <c r="J314" s="84" t="str">
        <f>IF(((VLOOKUP($G314,Depth_Lookup!$A$3:$J$561,9,FALSE))-(I314/100))&gt;=0,"Good","Too Long")</f>
        <v>Good</v>
      </c>
      <c r="K314" s="85">
        <f>(VLOOKUP($G314,Depth_Lookup!$A$3:$J$561,10,FALSE))+(H314/100)</f>
        <v>86.85</v>
      </c>
      <c r="L314" s="85">
        <f>(VLOOKUP($G314,Depth_Lookup!$A$3:$J$561,10,FALSE))+(I314/100)</f>
        <v>87.41</v>
      </c>
      <c r="M314" s="34">
        <v>2</v>
      </c>
    </row>
    <row r="315" spans="1:14">
      <c r="A315" s="30"/>
      <c r="E315" s="30">
        <v>47</v>
      </c>
      <c r="F315" s="30">
        <v>2</v>
      </c>
      <c r="G315" s="83" t="str">
        <f t="shared" si="2"/>
        <v>47-2</v>
      </c>
      <c r="H315" s="2">
        <v>0</v>
      </c>
      <c r="I315" s="2">
        <v>50</v>
      </c>
      <c r="J315" s="84" t="str">
        <f>IF(((VLOOKUP($G315,Depth_Lookup!$A$3:$J$561,9,FALSE))-(I315/100))&gt;=0,"Good","Too Long")</f>
        <v>Good</v>
      </c>
      <c r="K315" s="85">
        <f>(VLOOKUP($G315,Depth_Lookup!$A$3:$J$561,10,FALSE))+(H315/100)</f>
        <v>87.415000000000006</v>
      </c>
      <c r="L315" s="85">
        <f>(VLOOKUP($G315,Depth_Lookup!$A$3:$J$561,10,FALSE))+(I315/100)</f>
        <v>87.915000000000006</v>
      </c>
      <c r="M315" s="34">
        <v>2</v>
      </c>
      <c r="N315" s="1"/>
    </row>
    <row r="316" spans="1:14">
      <c r="E316" s="30">
        <v>47</v>
      </c>
      <c r="F316" s="30">
        <v>2</v>
      </c>
      <c r="G316" s="83" t="str">
        <f t="shared" si="2"/>
        <v>47-2</v>
      </c>
      <c r="H316" s="2">
        <v>50</v>
      </c>
      <c r="I316" s="2">
        <v>69</v>
      </c>
      <c r="J316" s="84" t="str">
        <f>IF(((VLOOKUP($G316,Depth_Lookup!$A$3:$J$561,9,FALSE))-(I316/100))&gt;=0,"Good","Too Long")</f>
        <v>Good</v>
      </c>
      <c r="K316" s="85">
        <f>(VLOOKUP($G316,Depth_Lookup!$A$3:$J$561,10,FALSE))+(H316/100)</f>
        <v>87.915000000000006</v>
      </c>
      <c r="L316" s="85">
        <f>(VLOOKUP($G316,Depth_Lookup!$A$3:$J$561,10,FALSE))+(I316/100)</f>
        <v>88.105000000000004</v>
      </c>
      <c r="M316" s="34">
        <v>3</v>
      </c>
    </row>
    <row r="317" spans="1:14">
      <c r="A317" s="30"/>
      <c r="E317" s="30">
        <v>47</v>
      </c>
      <c r="F317" s="30">
        <v>3</v>
      </c>
      <c r="G317" s="83" t="str">
        <f t="shared" si="2"/>
        <v>47-3</v>
      </c>
      <c r="H317" s="2">
        <v>0</v>
      </c>
      <c r="I317" s="2">
        <v>20</v>
      </c>
      <c r="J317" s="84" t="str">
        <f>IF(((VLOOKUP($G317,Depth_Lookup!$A$3:$J$561,9,FALSE))-(I317/100))&gt;=0,"Good","Too Long")</f>
        <v>Good</v>
      </c>
      <c r="K317" s="85">
        <f>(VLOOKUP($G317,Depth_Lookup!$A$3:$J$561,10,FALSE))+(H317/100)</f>
        <v>88.11</v>
      </c>
      <c r="L317" s="85">
        <f>(VLOOKUP($G317,Depth_Lookup!$A$3:$J$561,10,FALSE))+(I317/100)</f>
        <v>88.31</v>
      </c>
      <c r="M317" s="34">
        <v>3</v>
      </c>
      <c r="N317" s="1"/>
    </row>
    <row r="318" spans="1:14">
      <c r="E318" s="30">
        <v>47</v>
      </c>
      <c r="F318" s="30">
        <v>3</v>
      </c>
      <c r="G318" s="83" t="str">
        <f t="shared" si="2"/>
        <v>47-3</v>
      </c>
      <c r="H318" s="2">
        <v>20</v>
      </c>
      <c r="I318" s="2">
        <v>85</v>
      </c>
      <c r="J318" s="84" t="str">
        <f>IF(((VLOOKUP($G318,Depth_Lookup!$A$3:$J$561,9,FALSE))-(I318/100))&gt;=0,"Good","Too Long")</f>
        <v>Good</v>
      </c>
      <c r="K318" s="85">
        <f>(VLOOKUP($G318,Depth_Lookup!$A$3:$J$561,10,FALSE))+(H318/100)</f>
        <v>88.31</v>
      </c>
      <c r="L318" s="85">
        <f>(VLOOKUP($G318,Depth_Lookup!$A$3:$J$561,10,FALSE))+(I318/100)</f>
        <v>88.96</v>
      </c>
      <c r="M318" s="34">
        <v>2</v>
      </c>
    </row>
    <row r="319" spans="1:14">
      <c r="A319" s="30"/>
      <c r="E319" s="30">
        <v>47</v>
      </c>
      <c r="F319" s="30">
        <v>3</v>
      </c>
      <c r="G319" s="83" t="str">
        <f t="shared" si="2"/>
        <v>47-3</v>
      </c>
      <c r="H319" s="2">
        <v>85</v>
      </c>
      <c r="I319" s="2">
        <v>91</v>
      </c>
      <c r="J319" s="84" t="str">
        <f>IF(((VLOOKUP($G319,Depth_Lookup!$A$3:$J$561,9,FALSE))-(I319/100))&gt;=0,"Good","Too Long")</f>
        <v>Good</v>
      </c>
      <c r="K319" s="85">
        <f>(VLOOKUP($G319,Depth_Lookup!$A$3:$J$561,10,FALSE))+(H319/100)</f>
        <v>88.96</v>
      </c>
      <c r="L319" s="85">
        <f>(VLOOKUP($G319,Depth_Lookup!$A$3:$J$561,10,FALSE))+(I319/100)</f>
        <v>89.02</v>
      </c>
      <c r="M319" s="34">
        <v>3</v>
      </c>
      <c r="N319" s="1"/>
    </row>
    <row r="320" spans="1:14">
      <c r="E320" s="30">
        <v>47</v>
      </c>
      <c r="F320" s="30">
        <v>4</v>
      </c>
      <c r="G320" s="83" t="str">
        <f t="shared" si="2"/>
        <v>47-4</v>
      </c>
      <c r="H320" s="2">
        <v>0</v>
      </c>
      <c r="I320" s="2">
        <v>13</v>
      </c>
      <c r="J320" s="84" t="str">
        <f>IF(((VLOOKUP($G320,Depth_Lookup!$A$3:$J$561,9,FALSE))-(I320/100))&gt;=0,"Good","Too Long")</f>
        <v>Good</v>
      </c>
      <c r="K320" s="85">
        <f>(VLOOKUP($G320,Depth_Lookup!$A$3:$J$561,10,FALSE))+(H320/100)</f>
        <v>89.02</v>
      </c>
      <c r="L320" s="85">
        <f>(VLOOKUP($G320,Depth_Lookup!$A$3:$J$561,10,FALSE))+(I320/100)</f>
        <v>89.149999999999991</v>
      </c>
      <c r="M320" s="34">
        <v>1</v>
      </c>
    </row>
    <row r="321" spans="1:14">
      <c r="A321" s="30"/>
      <c r="E321" s="30">
        <v>47</v>
      </c>
      <c r="F321" s="30">
        <v>4</v>
      </c>
      <c r="G321" s="83" t="str">
        <f t="shared" si="2"/>
        <v>47-4</v>
      </c>
      <c r="H321" s="2">
        <v>13</v>
      </c>
      <c r="I321" s="2">
        <v>48</v>
      </c>
      <c r="J321" s="84" t="str">
        <f>IF(((VLOOKUP($G321,Depth_Lookup!$A$3:$J$561,9,FALSE))-(I321/100))&gt;=0,"Good","Too Long")</f>
        <v>Good</v>
      </c>
      <c r="K321" s="85">
        <f>(VLOOKUP($G321,Depth_Lookup!$A$3:$J$561,10,FALSE))+(H321/100)</f>
        <v>89.149999999999991</v>
      </c>
      <c r="L321" s="85">
        <f>(VLOOKUP($G321,Depth_Lookup!$A$3:$J$561,10,FALSE))+(I321/100)</f>
        <v>89.5</v>
      </c>
      <c r="M321" s="34">
        <v>3</v>
      </c>
      <c r="N321" s="1"/>
    </row>
    <row r="322" spans="1:14">
      <c r="E322" s="30">
        <v>48</v>
      </c>
      <c r="F322" s="30">
        <v>1</v>
      </c>
      <c r="G322" s="83" t="str">
        <f t="shared" si="2"/>
        <v>48-1</v>
      </c>
      <c r="H322" s="2">
        <v>0</v>
      </c>
      <c r="I322" s="2">
        <v>28</v>
      </c>
      <c r="J322" s="84" t="str">
        <f>IF(((VLOOKUP($G322,Depth_Lookup!$A$3:$J$561,9,FALSE))-(I322/100))&gt;=0,"Good","Too Long")</f>
        <v>Good</v>
      </c>
      <c r="K322" s="85">
        <f>(VLOOKUP($G322,Depth_Lookup!$A$3:$J$561,10,FALSE))+(H322/100)</f>
        <v>89.6</v>
      </c>
      <c r="L322" s="85">
        <f>(VLOOKUP($G322,Depth_Lookup!$A$3:$J$561,10,FALSE))+(I322/100)</f>
        <v>89.88</v>
      </c>
      <c r="M322" s="34">
        <v>2</v>
      </c>
    </row>
    <row r="323" spans="1:14">
      <c r="A323" s="30"/>
      <c r="E323" s="30">
        <v>48</v>
      </c>
      <c r="F323" s="30">
        <v>1</v>
      </c>
      <c r="G323" s="83" t="str">
        <f t="shared" si="2"/>
        <v>48-1</v>
      </c>
      <c r="H323" s="2">
        <v>28</v>
      </c>
      <c r="I323" s="2">
        <v>84</v>
      </c>
      <c r="J323" s="84" t="str">
        <f>IF(((VLOOKUP($G323,Depth_Lookup!$A$3:$J$561,9,FALSE))-(I323/100))&gt;=0,"Good","Too Long")</f>
        <v>Good</v>
      </c>
      <c r="K323" s="85">
        <f>(VLOOKUP($G323,Depth_Lookup!$A$3:$J$561,10,FALSE))+(H323/100)</f>
        <v>89.88</v>
      </c>
      <c r="L323" s="85">
        <f>(VLOOKUP($G323,Depth_Lookup!$A$3:$J$561,10,FALSE))+(I323/100)</f>
        <v>90.44</v>
      </c>
      <c r="M323" s="34">
        <v>3</v>
      </c>
      <c r="N323" s="1"/>
    </row>
    <row r="324" spans="1:14">
      <c r="E324" s="30">
        <v>48</v>
      </c>
      <c r="F324" s="30">
        <v>1</v>
      </c>
      <c r="G324" s="83" t="str">
        <f t="shared" si="2"/>
        <v>48-1</v>
      </c>
      <c r="H324" s="2">
        <v>84</v>
      </c>
      <c r="I324" s="2">
        <v>94</v>
      </c>
      <c r="J324" s="84" t="str">
        <f>IF(((VLOOKUP($G324,Depth_Lookup!$A$3:$J$561,9,FALSE))-(I324/100))&gt;=0,"Good","Too Long")</f>
        <v>Good</v>
      </c>
      <c r="K324" s="85">
        <f>(VLOOKUP($G324,Depth_Lookup!$A$3:$J$561,10,FALSE))+(H324/100)</f>
        <v>90.44</v>
      </c>
      <c r="L324" s="85">
        <f>(VLOOKUP($G324,Depth_Lookup!$A$3:$J$561,10,FALSE))+(I324/100)</f>
        <v>90.539999999999992</v>
      </c>
      <c r="M324" s="34">
        <v>1</v>
      </c>
    </row>
    <row r="325" spans="1:14">
      <c r="A325" s="30"/>
      <c r="E325" s="30">
        <v>48</v>
      </c>
      <c r="F325" s="30">
        <v>2</v>
      </c>
      <c r="G325" s="83" t="str">
        <f t="shared" ref="G325:G388" si="3">E325&amp;"-"&amp;F325</f>
        <v>48-2</v>
      </c>
      <c r="H325" s="2">
        <v>0</v>
      </c>
      <c r="I325" s="2">
        <v>12</v>
      </c>
      <c r="J325" s="84" t="str">
        <f>IF(((VLOOKUP($G325,Depth_Lookup!$A$3:$J$561,9,FALSE))-(I325/100))&gt;=0,"Good","Too Long")</f>
        <v>Good</v>
      </c>
      <c r="K325" s="85">
        <f>(VLOOKUP($G325,Depth_Lookup!$A$3:$J$561,10,FALSE))+(H325/100)</f>
        <v>90.545000000000002</v>
      </c>
      <c r="L325" s="85">
        <f>(VLOOKUP($G325,Depth_Lookup!$A$3:$J$561,10,FALSE))+(I325/100)</f>
        <v>90.665000000000006</v>
      </c>
      <c r="M325" s="34">
        <v>2</v>
      </c>
      <c r="N325" s="1"/>
    </row>
    <row r="326" spans="1:14">
      <c r="E326" s="30">
        <v>48</v>
      </c>
      <c r="F326" s="30">
        <v>2</v>
      </c>
      <c r="G326" s="83" t="str">
        <f t="shared" si="3"/>
        <v>48-2</v>
      </c>
      <c r="H326" s="2">
        <v>12</v>
      </c>
      <c r="I326" s="2">
        <v>35</v>
      </c>
      <c r="J326" s="84" t="str">
        <f>IF(((VLOOKUP($G326,Depth_Lookup!$A$3:$J$561,9,FALSE))-(I326/100))&gt;=0,"Good","Too Long")</f>
        <v>Good</v>
      </c>
      <c r="K326" s="85">
        <f>(VLOOKUP($G326,Depth_Lookup!$A$3:$J$561,10,FALSE))+(H326/100)</f>
        <v>90.665000000000006</v>
      </c>
      <c r="L326" s="85">
        <f>(VLOOKUP($G326,Depth_Lookup!$A$3:$J$561,10,FALSE))+(I326/100)</f>
        <v>90.894999999999996</v>
      </c>
      <c r="M326" s="34">
        <v>1</v>
      </c>
    </row>
    <row r="327" spans="1:14">
      <c r="A327" s="30"/>
      <c r="E327" s="30">
        <v>48</v>
      </c>
      <c r="F327" s="30">
        <v>2</v>
      </c>
      <c r="G327" s="83" t="str">
        <f t="shared" si="3"/>
        <v>48-2</v>
      </c>
      <c r="H327" s="2">
        <v>35</v>
      </c>
      <c r="I327" s="2">
        <v>83</v>
      </c>
      <c r="J327" s="84" t="str">
        <f>IF(((VLOOKUP($G327,Depth_Lookup!$A$3:$J$561,9,FALSE))-(I327/100))&gt;=0,"Good","Too Long")</f>
        <v>Good</v>
      </c>
      <c r="K327" s="85">
        <f>(VLOOKUP($G327,Depth_Lookup!$A$3:$J$561,10,FALSE))+(H327/100)</f>
        <v>90.894999999999996</v>
      </c>
      <c r="L327" s="85">
        <f>(VLOOKUP($G327,Depth_Lookup!$A$3:$J$561,10,FALSE))+(I327/100)</f>
        <v>91.375</v>
      </c>
      <c r="M327" s="34">
        <v>3</v>
      </c>
      <c r="N327" s="1"/>
    </row>
    <row r="328" spans="1:14">
      <c r="E328" s="30">
        <v>49</v>
      </c>
      <c r="F328" s="30">
        <v>1</v>
      </c>
      <c r="G328" s="83" t="str">
        <f t="shared" si="3"/>
        <v>49-1</v>
      </c>
      <c r="H328" s="2">
        <v>0</v>
      </c>
      <c r="I328" s="2">
        <v>19</v>
      </c>
      <c r="J328" s="84" t="str">
        <f>IF(((VLOOKUP($G328,Depth_Lookup!$A$3:$J$561,9,FALSE))-(I328/100))&gt;=0,"Good","Too Long")</f>
        <v>Good</v>
      </c>
      <c r="K328" s="85">
        <f>(VLOOKUP($G328,Depth_Lookup!$A$3:$J$561,10,FALSE))+(H328/100)</f>
        <v>91</v>
      </c>
      <c r="L328" s="85">
        <f>(VLOOKUP($G328,Depth_Lookup!$A$3:$J$561,10,FALSE))+(I328/100)</f>
        <v>91.19</v>
      </c>
      <c r="M328" s="34">
        <v>3</v>
      </c>
    </row>
    <row r="329" spans="1:14">
      <c r="A329" s="30"/>
      <c r="E329" s="30">
        <v>49</v>
      </c>
      <c r="F329" s="30">
        <v>1</v>
      </c>
      <c r="G329" s="83" t="str">
        <f t="shared" si="3"/>
        <v>49-1</v>
      </c>
      <c r="H329" s="2">
        <v>19</v>
      </c>
      <c r="I329" s="2">
        <v>55</v>
      </c>
      <c r="J329" s="84" t="str">
        <f>IF(((VLOOKUP($G329,Depth_Lookup!$A$3:$J$561,9,FALSE))-(I329/100))&gt;=0,"Good","Too Long")</f>
        <v>Good</v>
      </c>
      <c r="K329" s="85">
        <f>(VLOOKUP($G329,Depth_Lookup!$A$3:$J$561,10,FALSE))+(H329/100)</f>
        <v>91.19</v>
      </c>
      <c r="L329" s="85">
        <f>(VLOOKUP($G329,Depth_Lookup!$A$3:$J$561,10,FALSE))+(I329/100)</f>
        <v>91.55</v>
      </c>
      <c r="M329" s="34">
        <v>1</v>
      </c>
      <c r="N329" s="1"/>
    </row>
    <row r="330" spans="1:14">
      <c r="E330" s="30">
        <v>49</v>
      </c>
      <c r="F330" s="30">
        <v>1</v>
      </c>
      <c r="G330" s="83" t="str">
        <f t="shared" si="3"/>
        <v>49-1</v>
      </c>
      <c r="H330" s="2">
        <v>55</v>
      </c>
      <c r="I330" s="2">
        <v>69</v>
      </c>
      <c r="J330" s="84" t="str">
        <f>IF(((VLOOKUP($G330,Depth_Lookup!$A$3:$J$561,9,FALSE))-(I330/100))&gt;=0,"Good","Too Long")</f>
        <v>Good</v>
      </c>
      <c r="K330" s="85">
        <f>(VLOOKUP($G330,Depth_Lookup!$A$3:$J$561,10,FALSE))+(H330/100)</f>
        <v>91.55</v>
      </c>
      <c r="L330" s="85">
        <f>(VLOOKUP($G330,Depth_Lookup!$A$3:$J$561,10,FALSE))+(I330/100)</f>
        <v>91.69</v>
      </c>
      <c r="M330" s="34">
        <v>3</v>
      </c>
    </row>
    <row r="331" spans="1:14">
      <c r="A331" s="30"/>
      <c r="E331" s="30">
        <v>49</v>
      </c>
      <c r="F331" s="30">
        <v>2</v>
      </c>
      <c r="G331" s="83" t="str">
        <f t="shared" si="3"/>
        <v>49-2</v>
      </c>
      <c r="H331" s="2">
        <v>0</v>
      </c>
      <c r="I331" s="2">
        <v>33</v>
      </c>
      <c r="J331" s="84" t="str">
        <f>IF(((VLOOKUP($G331,Depth_Lookup!$A$3:$J$561,9,FALSE))-(I331/100))&gt;=0,"Good","Too Long")</f>
        <v>Good</v>
      </c>
      <c r="K331" s="85">
        <f>(VLOOKUP($G331,Depth_Lookup!$A$3:$J$561,10,FALSE))+(H331/100)</f>
        <v>91.69</v>
      </c>
      <c r="L331" s="85">
        <f>(VLOOKUP($G331,Depth_Lookup!$A$3:$J$561,10,FALSE))+(I331/100)</f>
        <v>92.02</v>
      </c>
      <c r="M331" s="34">
        <v>3</v>
      </c>
      <c r="N331" s="1"/>
    </row>
    <row r="332" spans="1:14">
      <c r="E332" s="30">
        <v>49</v>
      </c>
      <c r="F332" s="30">
        <v>2</v>
      </c>
      <c r="G332" s="83" t="str">
        <f t="shared" si="3"/>
        <v>49-2</v>
      </c>
      <c r="H332" s="2">
        <v>33</v>
      </c>
      <c r="I332" s="2">
        <v>50</v>
      </c>
      <c r="J332" s="84" t="str">
        <f>IF(((VLOOKUP($G332,Depth_Lookup!$A$3:$J$561,9,FALSE))-(I332/100))&gt;=0,"Good","Too Long")</f>
        <v>Good</v>
      </c>
      <c r="K332" s="85">
        <f>(VLOOKUP($G332,Depth_Lookup!$A$3:$J$561,10,FALSE))+(H332/100)</f>
        <v>92.02</v>
      </c>
      <c r="L332" s="85">
        <f>(VLOOKUP($G332,Depth_Lookup!$A$3:$J$561,10,FALSE))+(I332/100)</f>
        <v>92.19</v>
      </c>
      <c r="M332" s="34">
        <v>2</v>
      </c>
    </row>
    <row r="333" spans="1:14">
      <c r="A333" s="30"/>
      <c r="E333" s="30">
        <v>49</v>
      </c>
      <c r="F333" s="30">
        <v>2</v>
      </c>
      <c r="G333" s="83" t="str">
        <f t="shared" si="3"/>
        <v>49-2</v>
      </c>
      <c r="H333" s="2">
        <v>50</v>
      </c>
      <c r="I333" s="2">
        <v>66</v>
      </c>
      <c r="J333" s="84" t="str">
        <f>IF(((VLOOKUP($G333,Depth_Lookup!$A$3:$J$561,9,FALSE))-(I333/100))&gt;=0,"Good","Too Long")</f>
        <v>Good</v>
      </c>
      <c r="K333" s="85">
        <f>(VLOOKUP($G333,Depth_Lookup!$A$3:$J$561,10,FALSE))+(H333/100)</f>
        <v>92.19</v>
      </c>
      <c r="L333" s="85">
        <f>(VLOOKUP($G333,Depth_Lookup!$A$3:$J$561,10,FALSE))+(I333/100)</f>
        <v>92.35</v>
      </c>
      <c r="M333" s="34">
        <v>3</v>
      </c>
      <c r="N333" s="1"/>
    </row>
    <row r="334" spans="1:14">
      <c r="E334" s="30">
        <v>49</v>
      </c>
      <c r="F334" s="30">
        <v>2</v>
      </c>
      <c r="G334" s="83" t="str">
        <f t="shared" si="3"/>
        <v>49-2</v>
      </c>
      <c r="H334" s="2">
        <v>66</v>
      </c>
      <c r="I334" s="2">
        <v>82</v>
      </c>
      <c r="J334" s="84" t="str">
        <f>IF(((VLOOKUP($G334,Depth_Lookup!$A$3:$J$561,9,FALSE))-(I334/100))&gt;=0,"Good","Too Long")</f>
        <v>Good</v>
      </c>
      <c r="K334" s="85">
        <f>(VLOOKUP($G334,Depth_Lookup!$A$3:$J$561,10,FALSE))+(H334/100)</f>
        <v>92.35</v>
      </c>
      <c r="L334" s="85">
        <f>(VLOOKUP($G334,Depth_Lookup!$A$3:$J$561,10,FALSE))+(I334/100)</f>
        <v>92.509999999999991</v>
      </c>
      <c r="M334" s="34">
        <v>2</v>
      </c>
    </row>
    <row r="335" spans="1:14">
      <c r="A335" s="30"/>
      <c r="E335" s="30">
        <v>50</v>
      </c>
      <c r="F335" s="30">
        <v>1</v>
      </c>
      <c r="G335" s="83" t="str">
        <f t="shared" si="3"/>
        <v>50-1</v>
      </c>
      <c r="H335" s="2">
        <v>0</v>
      </c>
      <c r="I335" s="2">
        <v>63</v>
      </c>
      <c r="J335" s="84" t="str">
        <f>IF(((VLOOKUP($G335,Depth_Lookup!$A$3:$J$561,9,FALSE))-(I335/100))&gt;=0,"Good","Too Long")</f>
        <v>Good</v>
      </c>
      <c r="K335" s="85">
        <f>(VLOOKUP($G335,Depth_Lookup!$A$3:$J$561,10,FALSE))+(H335/100)</f>
        <v>92.6</v>
      </c>
      <c r="L335" s="85">
        <f>(VLOOKUP($G335,Depth_Lookup!$A$3:$J$561,10,FALSE))+(I335/100)</f>
        <v>93.22999999999999</v>
      </c>
      <c r="M335" s="34">
        <v>1</v>
      </c>
      <c r="N335" s="1"/>
    </row>
    <row r="336" spans="1:14">
      <c r="E336" s="30">
        <v>50</v>
      </c>
      <c r="F336" s="30">
        <v>2</v>
      </c>
      <c r="G336" s="83" t="str">
        <f t="shared" si="3"/>
        <v>50-2</v>
      </c>
      <c r="H336" s="2">
        <v>0</v>
      </c>
      <c r="I336" s="2">
        <v>20</v>
      </c>
      <c r="J336" s="84" t="str">
        <f>IF(((VLOOKUP($G336,Depth_Lookup!$A$3:$J$561,9,FALSE))-(I336/100))&gt;=0,"Good","Too Long")</f>
        <v>Good</v>
      </c>
      <c r="K336" s="85">
        <f>(VLOOKUP($G336,Depth_Lookup!$A$3:$J$561,10,FALSE))+(H336/100)</f>
        <v>93.23</v>
      </c>
      <c r="L336" s="85">
        <f>(VLOOKUP($G336,Depth_Lookup!$A$3:$J$561,10,FALSE))+(I336/100)</f>
        <v>93.43</v>
      </c>
      <c r="M336" s="34">
        <v>3</v>
      </c>
    </row>
    <row r="337" spans="1:14">
      <c r="A337" s="30"/>
      <c r="E337" s="30">
        <v>50</v>
      </c>
      <c r="F337" s="30">
        <v>2</v>
      </c>
      <c r="G337" s="83" t="str">
        <f t="shared" si="3"/>
        <v>50-2</v>
      </c>
      <c r="H337" s="2">
        <v>20</v>
      </c>
      <c r="I337" s="2">
        <v>33</v>
      </c>
      <c r="J337" s="84" t="str">
        <f>IF(((VLOOKUP($G337,Depth_Lookup!$A$3:$J$561,9,FALSE))-(I337/100))&gt;=0,"Good","Too Long")</f>
        <v>Good</v>
      </c>
      <c r="K337" s="85">
        <f>(VLOOKUP($G337,Depth_Lookup!$A$3:$J$561,10,FALSE))+(H337/100)</f>
        <v>93.43</v>
      </c>
      <c r="L337" s="85">
        <f>(VLOOKUP($G337,Depth_Lookup!$A$3:$J$561,10,FALSE))+(I337/100)</f>
        <v>93.56</v>
      </c>
      <c r="M337" s="34">
        <v>2</v>
      </c>
      <c r="N337" s="1"/>
    </row>
    <row r="338" spans="1:14">
      <c r="E338" s="30">
        <v>50</v>
      </c>
      <c r="F338" s="30">
        <v>2</v>
      </c>
      <c r="G338" s="83" t="str">
        <f t="shared" si="3"/>
        <v>50-2</v>
      </c>
      <c r="H338" s="2">
        <v>33</v>
      </c>
      <c r="I338" s="2">
        <v>53</v>
      </c>
      <c r="J338" s="84" t="str">
        <f>IF(((VLOOKUP($G338,Depth_Lookup!$A$3:$J$561,9,FALSE))-(I338/100))&gt;=0,"Good","Too Long")</f>
        <v>Good</v>
      </c>
      <c r="K338" s="85">
        <f>(VLOOKUP($G338,Depth_Lookup!$A$3:$J$561,10,FALSE))+(H338/100)</f>
        <v>93.56</v>
      </c>
      <c r="L338" s="85">
        <f>(VLOOKUP($G338,Depth_Lookup!$A$3:$J$561,10,FALSE))+(I338/100)</f>
        <v>93.76</v>
      </c>
      <c r="M338" s="34">
        <v>3</v>
      </c>
    </row>
    <row r="339" spans="1:14">
      <c r="A339" s="30"/>
      <c r="E339" s="30">
        <v>50</v>
      </c>
      <c r="F339" s="30">
        <v>3</v>
      </c>
      <c r="G339" s="83" t="str">
        <f t="shared" si="3"/>
        <v>50-3</v>
      </c>
      <c r="H339" s="2">
        <v>0</v>
      </c>
      <c r="I339" s="2">
        <v>21</v>
      </c>
      <c r="J339" s="84" t="str">
        <f>IF(((VLOOKUP($G339,Depth_Lookup!$A$3:$J$561,9,FALSE))-(I339/100))&gt;=0,"Good","Too Long")</f>
        <v>Good</v>
      </c>
      <c r="K339" s="85">
        <f>(VLOOKUP($G339,Depth_Lookup!$A$3:$J$561,10,FALSE))+(H339/100)</f>
        <v>93.765000000000001</v>
      </c>
      <c r="L339" s="85">
        <f>(VLOOKUP($G339,Depth_Lookup!$A$3:$J$561,10,FALSE))+(I339/100)</f>
        <v>93.974999999999994</v>
      </c>
      <c r="M339" s="34">
        <v>2</v>
      </c>
      <c r="N339" s="1"/>
    </row>
    <row r="340" spans="1:14">
      <c r="E340" s="30">
        <v>50</v>
      </c>
      <c r="F340" s="30">
        <v>3</v>
      </c>
      <c r="G340" s="83" t="str">
        <f t="shared" si="3"/>
        <v>50-3</v>
      </c>
      <c r="H340" s="2">
        <v>21</v>
      </c>
      <c r="I340" s="2">
        <v>81</v>
      </c>
      <c r="J340" s="84" t="str">
        <f>IF(((VLOOKUP($G340,Depth_Lookup!$A$3:$J$561,9,FALSE))-(I340/100))&gt;=0,"Good","Too Long")</f>
        <v>Good</v>
      </c>
      <c r="K340" s="85">
        <f>(VLOOKUP($G340,Depth_Lookup!$A$3:$J$561,10,FALSE))+(H340/100)</f>
        <v>93.974999999999994</v>
      </c>
      <c r="L340" s="85">
        <f>(VLOOKUP($G340,Depth_Lookup!$A$3:$J$561,10,FALSE))+(I340/100)</f>
        <v>94.575000000000003</v>
      </c>
      <c r="M340" s="34">
        <v>3</v>
      </c>
    </row>
    <row r="341" spans="1:14">
      <c r="A341" s="30"/>
      <c r="E341" s="30">
        <v>51</v>
      </c>
      <c r="F341" s="30">
        <v>1</v>
      </c>
      <c r="G341" s="83" t="str">
        <f t="shared" si="3"/>
        <v>51-1</v>
      </c>
      <c r="H341" s="2">
        <v>0</v>
      </c>
      <c r="I341" s="2">
        <v>57</v>
      </c>
      <c r="J341" s="84" t="str">
        <f>IF(((VLOOKUP($G341,Depth_Lookup!$A$3:$J$561,9,FALSE))-(I341/100))&gt;=0,"Good","Too Long")</f>
        <v>Good</v>
      </c>
      <c r="K341" s="85">
        <f>(VLOOKUP($G341,Depth_Lookup!$A$3:$J$561,10,FALSE))+(H341/100)</f>
        <v>94.5</v>
      </c>
      <c r="L341" s="85">
        <f>(VLOOKUP($G341,Depth_Lookup!$A$3:$J$561,10,FALSE))+(I341/100)</f>
        <v>95.07</v>
      </c>
      <c r="M341" s="34">
        <v>1</v>
      </c>
      <c r="N341" s="1"/>
    </row>
    <row r="342" spans="1:14">
      <c r="E342" s="30">
        <v>51</v>
      </c>
      <c r="F342" s="30">
        <v>2</v>
      </c>
      <c r="G342" s="83" t="str">
        <f t="shared" si="3"/>
        <v>51-2</v>
      </c>
      <c r="H342" s="2">
        <v>0</v>
      </c>
      <c r="I342" s="2">
        <v>15</v>
      </c>
      <c r="J342" s="84" t="str">
        <f>IF(((VLOOKUP($G342,Depth_Lookup!$A$3:$J$561,9,FALSE))-(I342/100))&gt;=0,"Good","Too Long")</f>
        <v>Good</v>
      </c>
      <c r="K342" s="85">
        <f>(VLOOKUP($G342,Depth_Lookup!$A$3:$J$561,10,FALSE))+(H342/100)</f>
        <v>95.075000000000003</v>
      </c>
      <c r="L342" s="85">
        <f>(VLOOKUP($G342,Depth_Lookup!$A$3:$J$561,10,FALSE))+(I342/100)</f>
        <v>95.225000000000009</v>
      </c>
      <c r="M342" s="34">
        <v>1</v>
      </c>
    </row>
    <row r="343" spans="1:14">
      <c r="A343" s="30"/>
      <c r="E343" s="30">
        <v>51</v>
      </c>
      <c r="F343" s="30">
        <v>2</v>
      </c>
      <c r="G343" s="83" t="str">
        <f t="shared" si="3"/>
        <v>51-2</v>
      </c>
      <c r="H343" s="2">
        <v>15</v>
      </c>
      <c r="I343" s="2">
        <v>44</v>
      </c>
      <c r="J343" s="84" t="str">
        <f>IF(((VLOOKUP($G343,Depth_Lookup!$A$3:$J$561,9,FALSE))-(I343/100))&gt;=0,"Good","Too Long")</f>
        <v>Good</v>
      </c>
      <c r="K343" s="85">
        <f>(VLOOKUP($G343,Depth_Lookup!$A$3:$J$561,10,FALSE))+(H343/100)</f>
        <v>95.225000000000009</v>
      </c>
      <c r="L343" s="85">
        <f>(VLOOKUP($G343,Depth_Lookup!$A$3:$J$561,10,FALSE))+(I343/100)</f>
        <v>95.515000000000001</v>
      </c>
      <c r="M343" s="34">
        <v>0</v>
      </c>
      <c r="N343" s="1"/>
    </row>
    <row r="344" spans="1:14">
      <c r="E344" s="30">
        <v>51</v>
      </c>
      <c r="F344" s="30">
        <v>2</v>
      </c>
      <c r="G344" s="83" t="str">
        <f t="shared" si="3"/>
        <v>51-2</v>
      </c>
      <c r="H344" s="2">
        <v>44</v>
      </c>
      <c r="I344" s="2">
        <v>64</v>
      </c>
      <c r="J344" s="84" t="str">
        <f>IF(((VLOOKUP($G344,Depth_Lookup!$A$3:$J$561,9,FALSE))-(I344/100))&gt;=0,"Good","Too Long")</f>
        <v>Good</v>
      </c>
      <c r="K344" s="85">
        <f>(VLOOKUP($G344,Depth_Lookup!$A$3:$J$561,10,FALSE))+(H344/100)</f>
        <v>95.515000000000001</v>
      </c>
      <c r="L344" s="85">
        <f>(VLOOKUP($G344,Depth_Lookup!$A$3:$J$561,10,FALSE))+(I344/100)</f>
        <v>95.715000000000003</v>
      </c>
      <c r="M344" s="34">
        <v>1</v>
      </c>
    </row>
    <row r="345" spans="1:14">
      <c r="A345" s="30"/>
      <c r="E345" s="30">
        <v>52</v>
      </c>
      <c r="F345" s="30">
        <v>1</v>
      </c>
      <c r="G345" s="83" t="str">
        <f t="shared" si="3"/>
        <v>52-1</v>
      </c>
      <c r="H345" s="2">
        <v>0</v>
      </c>
      <c r="I345" s="2">
        <v>33</v>
      </c>
      <c r="J345" s="84" t="str">
        <f>IF(((VLOOKUP($G345,Depth_Lookup!$A$3:$J$561,9,FALSE))-(I345/100))&gt;=0,"Good","Too Long")</f>
        <v>Good</v>
      </c>
      <c r="K345" s="85">
        <f>(VLOOKUP($G345,Depth_Lookup!$A$3:$J$561,10,FALSE))+(H345/100)</f>
        <v>95.6</v>
      </c>
      <c r="L345" s="85">
        <f>(VLOOKUP($G345,Depth_Lookup!$A$3:$J$561,10,FALSE))+(I345/100)</f>
        <v>95.929999999999993</v>
      </c>
      <c r="M345" s="34">
        <v>1</v>
      </c>
      <c r="N345" s="1"/>
    </row>
    <row r="346" spans="1:14">
      <c r="E346" s="30">
        <v>52</v>
      </c>
      <c r="F346" s="30">
        <v>1</v>
      </c>
      <c r="G346" s="83" t="str">
        <f t="shared" si="3"/>
        <v>52-1</v>
      </c>
      <c r="H346" s="2">
        <v>33</v>
      </c>
      <c r="I346" s="2">
        <v>80</v>
      </c>
      <c r="J346" s="84" t="str">
        <f>IF(((VLOOKUP($G346,Depth_Lookup!$A$3:$J$561,9,FALSE))-(I346/100))&gt;=0,"Good","Too Long")</f>
        <v>Good</v>
      </c>
      <c r="K346" s="85">
        <f>(VLOOKUP($G346,Depth_Lookup!$A$3:$J$561,10,FALSE))+(H346/100)</f>
        <v>95.929999999999993</v>
      </c>
      <c r="L346" s="85">
        <f>(VLOOKUP($G346,Depth_Lookup!$A$3:$J$561,10,FALSE))+(I346/100)</f>
        <v>96.399999999999991</v>
      </c>
      <c r="M346" s="34">
        <v>0</v>
      </c>
    </row>
    <row r="347" spans="1:14">
      <c r="A347" s="30"/>
      <c r="E347" s="30">
        <v>52</v>
      </c>
      <c r="F347" s="30">
        <v>2</v>
      </c>
      <c r="G347" s="83" t="str">
        <f t="shared" si="3"/>
        <v>52-2</v>
      </c>
      <c r="H347" s="2">
        <v>0</v>
      </c>
      <c r="I347" s="2">
        <v>3</v>
      </c>
      <c r="J347" s="84" t="str">
        <f>IF(((VLOOKUP($G347,Depth_Lookup!$A$3:$J$561,9,FALSE))-(I347/100))&gt;=0,"Good","Too Long")</f>
        <v>Good</v>
      </c>
      <c r="K347" s="85">
        <f>(VLOOKUP($G347,Depth_Lookup!$A$3:$J$561,10,FALSE))+(H347/100)</f>
        <v>96.405000000000001</v>
      </c>
      <c r="L347" s="85">
        <f>(VLOOKUP($G347,Depth_Lookup!$A$3:$J$561,10,FALSE))+(I347/100)</f>
        <v>96.435000000000002</v>
      </c>
      <c r="M347" s="34">
        <v>1</v>
      </c>
      <c r="N347" s="1"/>
    </row>
    <row r="348" spans="1:14">
      <c r="E348" s="30">
        <v>52</v>
      </c>
      <c r="F348" s="30">
        <v>2</v>
      </c>
      <c r="G348" s="83" t="str">
        <f t="shared" si="3"/>
        <v>52-2</v>
      </c>
      <c r="H348" s="2">
        <v>3</v>
      </c>
      <c r="I348" s="2">
        <v>15</v>
      </c>
      <c r="J348" s="84" t="str">
        <f>IF(((VLOOKUP($G348,Depth_Lookup!$A$3:$J$561,9,FALSE))-(I348/100))&gt;=0,"Good","Too Long")</f>
        <v>Good</v>
      </c>
      <c r="K348" s="85">
        <f>(VLOOKUP($G348,Depth_Lookup!$A$3:$J$561,10,FALSE))+(H348/100)</f>
        <v>96.435000000000002</v>
      </c>
      <c r="L348" s="85">
        <f>(VLOOKUP($G348,Depth_Lookup!$A$3:$J$561,10,FALSE))+(I348/100)</f>
        <v>96.555000000000007</v>
      </c>
      <c r="M348" s="34">
        <v>0</v>
      </c>
    </row>
    <row r="349" spans="1:14">
      <c r="A349" s="30"/>
      <c r="E349" s="30">
        <v>52</v>
      </c>
      <c r="F349" s="30">
        <v>2</v>
      </c>
      <c r="G349" s="83" t="str">
        <f t="shared" si="3"/>
        <v>52-2</v>
      </c>
      <c r="H349" s="2">
        <v>15</v>
      </c>
      <c r="I349" s="2">
        <v>22</v>
      </c>
      <c r="J349" s="84" t="str">
        <f>IF(((VLOOKUP($G349,Depth_Lookup!$A$3:$J$561,9,FALSE))-(I349/100))&gt;=0,"Good","Too Long")</f>
        <v>Good</v>
      </c>
      <c r="K349" s="85">
        <f>(VLOOKUP($G349,Depth_Lookup!$A$3:$J$561,10,FALSE))+(H349/100)</f>
        <v>96.555000000000007</v>
      </c>
      <c r="L349" s="85">
        <f>(VLOOKUP($G349,Depth_Lookup!$A$3:$J$561,10,FALSE))+(I349/100)</f>
        <v>96.625</v>
      </c>
      <c r="M349" s="34">
        <v>1</v>
      </c>
      <c r="N349" s="1"/>
    </row>
    <row r="350" spans="1:14">
      <c r="E350" s="30">
        <v>52</v>
      </c>
      <c r="F350" s="30">
        <v>2</v>
      </c>
      <c r="G350" s="83" t="str">
        <f t="shared" si="3"/>
        <v>52-2</v>
      </c>
      <c r="H350" s="2">
        <v>22</v>
      </c>
      <c r="I350" s="2">
        <v>50</v>
      </c>
      <c r="J350" s="84" t="str">
        <f>IF(((VLOOKUP($G350,Depth_Lookup!$A$3:$J$561,9,FALSE))-(I350/100))&gt;=0,"Good","Too Long")</f>
        <v>Good</v>
      </c>
      <c r="K350" s="85">
        <f>(VLOOKUP($G350,Depth_Lookup!$A$3:$J$561,10,FALSE))+(H350/100)</f>
        <v>96.625</v>
      </c>
      <c r="L350" s="85">
        <f>(VLOOKUP($G350,Depth_Lookup!$A$3:$J$561,10,FALSE))+(I350/100)</f>
        <v>96.905000000000001</v>
      </c>
      <c r="M350" s="34">
        <v>0</v>
      </c>
    </row>
    <row r="351" spans="1:14">
      <c r="A351" s="30"/>
      <c r="E351" s="30">
        <v>52</v>
      </c>
      <c r="F351" s="30">
        <v>2</v>
      </c>
      <c r="G351" s="83" t="str">
        <f t="shared" si="3"/>
        <v>52-2</v>
      </c>
      <c r="H351" s="2">
        <v>50</v>
      </c>
      <c r="I351" s="2">
        <v>59</v>
      </c>
      <c r="J351" s="84" t="str">
        <f>IF(((VLOOKUP($G351,Depth_Lookup!$A$3:$J$561,9,FALSE))-(I351/100))&gt;=0,"Good","Too Long")</f>
        <v>Good</v>
      </c>
      <c r="K351" s="85">
        <f>(VLOOKUP($G351,Depth_Lookup!$A$3:$J$561,10,FALSE))+(H351/100)</f>
        <v>96.905000000000001</v>
      </c>
      <c r="L351" s="85">
        <f>(VLOOKUP($G351,Depth_Lookup!$A$3:$J$561,10,FALSE))+(I351/100)</f>
        <v>96.995000000000005</v>
      </c>
      <c r="M351" s="34">
        <v>1</v>
      </c>
      <c r="N351" s="1"/>
    </row>
    <row r="352" spans="1:14">
      <c r="E352" s="30">
        <v>52</v>
      </c>
      <c r="F352" s="30">
        <v>3</v>
      </c>
      <c r="G352" s="83" t="str">
        <f t="shared" si="3"/>
        <v>52-3</v>
      </c>
      <c r="H352" s="2">
        <v>0</v>
      </c>
      <c r="I352" s="2">
        <v>53</v>
      </c>
      <c r="J352" s="84" t="str">
        <f>IF(((VLOOKUP($G352,Depth_Lookup!$A$3:$J$561,9,FALSE))-(I352/100))&gt;=0,"Good","Too Long")</f>
        <v>Good</v>
      </c>
      <c r="K352" s="85">
        <f>(VLOOKUP($G352,Depth_Lookup!$A$3:$J$561,10,FALSE))+(H352/100)</f>
        <v>96.995000000000005</v>
      </c>
      <c r="L352" s="85">
        <f>(VLOOKUP($G352,Depth_Lookup!$A$3:$J$561,10,FALSE))+(I352/100)</f>
        <v>97.525000000000006</v>
      </c>
      <c r="M352" s="34">
        <v>0</v>
      </c>
    </row>
    <row r="353" spans="1:14">
      <c r="A353" s="30"/>
      <c r="E353" s="30">
        <v>52</v>
      </c>
      <c r="F353" s="30">
        <v>3</v>
      </c>
      <c r="G353" s="83" t="str">
        <f t="shared" si="3"/>
        <v>52-3</v>
      </c>
      <c r="H353" s="2">
        <v>53</v>
      </c>
      <c r="I353" s="2">
        <v>84</v>
      </c>
      <c r="J353" s="84" t="str">
        <f>IF(((VLOOKUP($G353,Depth_Lookup!$A$3:$J$561,9,FALSE))-(I353/100))&gt;=0,"Good","Too Long")</f>
        <v>Good</v>
      </c>
      <c r="K353" s="85">
        <f>(VLOOKUP($G353,Depth_Lookup!$A$3:$J$561,10,FALSE))+(H353/100)</f>
        <v>97.525000000000006</v>
      </c>
      <c r="L353" s="85">
        <f>(VLOOKUP($G353,Depth_Lookup!$A$3:$J$561,10,FALSE))+(I353/100)</f>
        <v>97.835000000000008</v>
      </c>
      <c r="M353" s="34">
        <v>2</v>
      </c>
      <c r="N353" s="1"/>
    </row>
    <row r="354" spans="1:14">
      <c r="E354" s="30">
        <v>52</v>
      </c>
      <c r="F354" s="30">
        <v>4</v>
      </c>
      <c r="G354" s="83" t="str">
        <f t="shared" si="3"/>
        <v>52-4</v>
      </c>
      <c r="H354" s="2">
        <v>0</v>
      </c>
      <c r="I354" s="2">
        <v>96</v>
      </c>
      <c r="J354" s="84" t="str">
        <f>IF(((VLOOKUP($G354,Depth_Lookup!$A$3:$J$561,9,FALSE))-(I354/100))&gt;=0,"Good","Too Long")</f>
        <v>Good</v>
      </c>
      <c r="K354" s="85">
        <f>(VLOOKUP($G354,Depth_Lookup!$A$3:$J$561,10,FALSE))+(H354/100)</f>
        <v>97.84</v>
      </c>
      <c r="L354" s="85">
        <f>(VLOOKUP($G354,Depth_Lookup!$A$3:$J$561,10,FALSE))+(I354/100)</f>
        <v>98.8</v>
      </c>
      <c r="M354" s="34">
        <v>2</v>
      </c>
    </row>
    <row r="355" spans="1:14">
      <c r="A355" s="30"/>
      <c r="E355" s="30">
        <v>53</v>
      </c>
      <c r="F355" s="30">
        <v>1</v>
      </c>
      <c r="G355" s="83" t="str">
        <f t="shared" si="3"/>
        <v>53-1</v>
      </c>
      <c r="H355" s="2">
        <v>0</v>
      </c>
      <c r="I355" s="2">
        <v>16</v>
      </c>
      <c r="J355" s="84" t="str">
        <f>IF(((VLOOKUP($G355,Depth_Lookup!$A$3:$J$561,9,FALSE))-(I355/100))&gt;=0,"Good","Too Long")</f>
        <v>Good</v>
      </c>
      <c r="K355" s="85">
        <f>(VLOOKUP($G355,Depth_Lookup!$A$3:$J$561,10,FALSE))+(H355/100)</f>
        <v>98.6</v>
      </c>
      <c r="L355" s="85">
        <f>(VLOOKUP($G355,Depth_Lookup!$A$3:$J$561,10,FALSE))+(I355/100)</f>
        <v>98.759999999999991</v>
      </c>
      <c r="M355" s="34">
        <v>0</v>
      </c>
      <c r="N355" s="1"/>
    </row>
    <row r="356" spans="1:14">
      <c r="E356" s="30">
        <v>53</v>
      </c>
      <c r="F356" s="30">
        <v>1</v>
      </c>
      <c r="G356" s="83" t="str">
        <f t="shared" si="3"/>
        <v>53-1</v>
      </c>
      <c r="H356" s="2">
        <v>16</v>
      </c>
      <c r="I356" s="2">
        <v>27</v>
      </c>
      <c r="J356" s="84" t="str">
        <f>IF(((VLOOKUP($G356,Depth_Lookup!$A$3:$J$561,9,FALSE))-(I356/100))&gt;=0,"Good","Too Long")</f>
        <v>Good</v>
      </c>
      <c r="K356" s="85">
        <f>(VLOOKUP($G356,Depth_Lookup!$A$3:$J$561,10,FALSE))+(H356/100)</f>
        <v>98.759999999999991</v>
      </c>
      <c r="L356" s="85">
        <f>(VLOOKUP($G356,Depth_Lookup!$A$3:$J$561,10,FALSE))+(I356/100)</f>
        <v>98.86999999999999</v>
      </c>
      <c r="M356" s="34">
        <v>1</v>
      </c>
    </row>
    <row r="357" spans="1:14">
      <c r="A357" s="30"/>
      <c r="E357" s="30">
        <v>53</v>
      </c>
      <c r="F357" s="30">
        <v>1</v>
      </c>
      <c r="G357" s="83" t="str">
        <f t="shared" si="3"/>
        <v>53-1</v>
      </c>
      <c r="H357" s="2">
        <v>27</v>
      </c>
      <c r="I357" s="2">
        <v>46</v>
      </c>
      <c r="J357" s="84" t="str">
        <f>IF(((VLOOKUP($G357,Depth_Lookup!$A$3:$J$561,9,FALSE))-(I357/100))&gt;=0,"Good","Too Long")</f>
        <v>Good</v>
      </c>
      <c r="K357" s="85">
        <f>(VLOOKUP($G357,Depth_Lookup!$A$3:$J$561,10,FALSE))+(H357/100)</f>
        <v>98.86999999999999</v>
      </c>
      <c r="L357" s="85">
        <f>(VLOOKUP($G357,Depth_Lookup!$A$3:$J$561,10,FALSE))+(I357/100)</f>
        <v>99.059999999999988</v>
      </c>
      <c r="M357" s="34">
        <v>0</v>
      </c>
      <c r="N357" s="1"/>
    </row>
    <row r="358" spans="1:14">
      <c r="E358" s="30">
        <v>53</v>
      </c>
      <c r="F358" s="30">
        <v>1</v>
      </c>
      <c r="G358" s="83" t="str">
        <f t="shared" si="3"/>
        <v>53-1</v>
      </c>
      <c r="H358" s="2">
        <v>46</v>
      </c>
      <c r="I358" s="2">
        <v>50</v>
      </c>
      <c r="J358" s="84" t="str">
        <f>IF(((VLOOKUP($G358,Depth_Lookup!$A$3:$J$561,9,FALSE))-(I358/100))&gt;=0,"Good","Too Long")</f>
        <v>Good</v>
      </c>
      <c r="K358" s="85">
        <f>(VLOOKUP($G358,Depth_Lookup!$A$3:$J$561,10,FALSE))+(H358/100)</f>
        <v>99.059999999999988</v>
      </c>
      <c r="L358" s="85">
        <f>(VLOOKUP($G358,Depth_Lookup!$A$3:$J$561,10,FALSE))+(I358/100)</f>
        <v>99.1</v>
      </c>
      <c r="M358" s="34">
        <v>1</v>
      </c>
    </row>
    <row r="359" spans="1:14">
      <c r="A359" s="30"/>
      <c r="E359" s="30">
        <v>53</v>
      </c>
      <c r="F359" s="30">
        <v>1</v>
      </c>
      <c r="G359" s="83" t="str">
        <f t="shared" si="3"/>
        <v>53-1</v>
      </c>
      <c r="H359" s="2">
        <v>50</v>
      </c>
      <c r="I359" s="2">
        <v>81</v>
      </c>
      <c r="J359" s="84" t="str">
        <f>IF(((VLOOKUP($G359,Depth_Lookup!$A$3:$J$561,9,FALSE))-(I359/100))&gt;=0,"Good","Too Long")</f>
        <v>Good</v>
      </c>
      <c r="K359" s="85">
        <f>(VLOOKUP($G359,Depth_Lookup!$A$3:$J$561,10,FALSE))+(H359/100)</f>
        <v>99.1</v>
      </c>
      <c r="L359" s="85">
        <f>(VLOOKUP($G359,Depth_Lookup!$A$3:$J$561,10,FALSE))+(I359/100)</f>
        <v>99.41</v>
      </c>
      <c r="M359" s="34"/>
      <c r="N359" s="1"/>
    </row>
    <row r="360" spans="1:14">
      <c r="E360" s="30">
        <v>53</v>
      </c>
      <c r="F360" s="30">
        <v>2</v>
      </c>
      <c r="G360" s="83" t="str">
        <f t="shared" si="3"/>
        <v>53-2</v>
      </c>
      <c r="H360" s="2">
        <v>0</v>
      </c>
      <c r="I360" s="2">
        <v>66</v>
      </c>
      <c r="J360" s="84" t="str">
        <f>IF(((VLOOKUP($G360,Depth_Lookup!$A$3:$J$561,9,FALSE))-(I360/100))&gt;=0,"Good","Too Long")</f>
        <v>Good</v>
      </c>
      <c r="K360" s="85">
        <f>(VLOOKUP($G360,Depth_Lookup!$A$3:$J$561,10,FALSE))+(H360/100)</f>
        <v>99.415000000000006</v>
      </c>
      <c r="L360" s="85">
        <f>(VLOOKUP($G360,Depth_Lookup!$A$3:$J$561,10,FALSE))+(I360/100)</f>
        <v>100.075</v>
      </c>
      <c r="M360" s="34">
        <v>2</v>
      </c>
    </row>
    <row r="361" spans="1:14">
      <c r="A361" s="30"/>
      <c r="E361" s="30">
        <v>53</v>
      </c>
      <c r="F361" s="30">
        <v>3</v>
      </c>
      <c r="G361" s="83" t="str">
        <f t="shared" si="3"/>
        <v>53-3</v>
      </c>
      <c r="H361" s="2">
        <v>0</v>
      </c>
      <c r="I361" s="2">
        <v>45</v>
      </c>
      <c r="J361" s="84" t="str">
        <f>IF(((VLOOKUP($G361,Depth_Lookup!$A$3:$J$561,9,FALSE))-(I361/100))&gt;=0,"Good","Too Long")</f>
        <v>Good</v>
      </c>
      <c r="K361" s="85">
        <f>(VLOOKUP($G361,Depth_Lookup!$A$3:$J$561,10,FALSE))+(H361/100)</f>
        <v>100.075</v>
      </c>
      <c r="L361" s="85">
        <f>(VLOOKUP($G361,Depth_Lookup!$A$3:$J$561,10,FALSE))+(I361/100)</f>
        <v>100.52500000000001</v>
      </c>
      <c r="M361" s="34">
        <v>2</v>
      </c>
      <c r="N361" s="1"/>
    </row>
    <row r="362" spans="1:14">
      <c r="E362" s="30">
        <v>53</v>
      </c>
      <c r="F362" s="30">
        <v>3</v>
      </c>
      <c r="G362" s="83" t="str">
        <f t="shared" si="3"/>
        <v>53-3</v>
      </c>
      <c r="H362" s="2">
        <v>45</v>
      </c>
      <c r="I362" s="2">
        <v>56</v>
      </c>
      <c r="J362" s="84" t="str">
        <f>IF(((VLOOKUP($G362,Depth_Lookup!$A$3:$J$561,9,FALSE))-(I362/100))&gt;=0,"Good","Too Long")</f>
        <v>Good</v>
      </c>
      <c r="K362" s="85">
        <f>(VLOOKUP($G362,Depth_Lookup!$A$3:$J$561,10,FALSE))+(H362/100)</f>
        <v>100.52500000000001</v>
      </c>
      <c r="L362" s="85">
        <f>(VLOOKUP($G362,Depth_Lookup!$A$3:$J$561,10,FALSE))+(I362/100)</f>
        <v>100.63500000000001</v>
      </c>
      <c r="M362" s="34">
        <v>3</v>
      </c>
    </row>
    <row r="363" spans="1:14">
      <c r="A363" s="30"/>
      <c r="E363" s="30">
        <v>53</v>
      </c>
      <c r="F363" s="30">
        <v>3</v>
      </c>
      <c r="G363" s="83" t="str">
        <f t="shared" si="3"/>
        <v>53-3</v>
      </c>
      <c r="H363" s="2">
        <v>56</v>
      </c>
      <c r="I363" s="2">
        <v>75</v>
      </c>
      <c r="J363" s="84" t="str">
        <f>IF(((VLOOKUP($G363,Depth_Lookup!$A$3:$J$561,9,FALSE))-(I363/100))&gt;=0,"Good","Too Long")</f>
        <v>Good</v>
      </c>
      <c r="K363" s="85">
        <f>(VLOOKUP($G363,Depth_Lookup!$A$3:$J$561,10,FALSE))+(H363/100)</f>
        <v>100.63500000000001</v>
      </c>
      <c r="L363" s="85">
        <f>(VLOOKUP($G363,Depth_Lookup!$A$3:$J$561,10,FALSE))+(I363/100)</f>
        <v>100.825</v>
      </c>
      <c r="M363" s="34">
        <v>1</v>
      </c>
      <c r="N363" s="1"/>
    </row>
    <row r="364" spans="1:14">
      <c r="E364" s="30">
        <v>53</v>
      </c>
      <c r="F364" s="30">
        <v>4</v>
      </c>
      <c r="G364" s="83" t="str">
        <f t="shared" si="3"/>
        <v>53-4</v>
      </c>
      <c r="H364" s="2">
        <v>0</v>
      </c>
      <c r="I364" s="2">
        <v>23</v>
      </c>
      <c r="J364" s="84" t="str">
        <f>IF(((VLOOKUP($G364,Depth_Lookup!$A$3:$J$561,9,FALSE))-(I364/100))&gt;=0,"Good","Too Long")</f>
        <v>Good</v>
      </c>
      <c r="K364" s="85">
        <f>(VLOOKUP($G364,Depth_Lookup!$A$3:$J$561,10,FALSE))+(H364/100)</f>
        <v>100.84</v>
      </c>
      <c r="L364" s="85">
        <f>(VLOOKUP($G364,Depth_Lookup!$A$3:$J$561,10,FALSE))+(I364/100)</f>
        <v>101.07000000000001</v>
      </c>
      <c r="M364" s="34">
        <v>2</v>
      </c>
    </row>
    <row r="365" spans="1:14">
      <c r="A365" s="30"/>
      <c r="E365" s="30">
        <v>53</v>
      </c>
      <c r="F365" s="30">
        <v>4</v>
      </c>
      <c r="G365" s="83" t="str">
        <f t="shared" si="3"/>
        <v>53-4</v>
      </c>
      <c r="H365" s="2">
        <v>23</v>
      </c>
      <c r="I365" s="2">
        <v>48</v>
      </c>
      <c r="J365" s="84" t="str">
        <f>IF(((VLOOKUP($G365,Depth_Lookup!$A$3:$J$561,9,FALSE))-(I365/100))&gt;=0,"Good","Too Long")</f>
        <v>Good</v>
      </c>
      <c r="K365" s="85">
        <f>(VLOOKUP($G365,Depth_Lookup!$A$3:$J$561,10,FALSE))+(H365/100)</f>
        <v>101.07000000000001</v>
      </c>
      <c r="L365" s="85">
        <f>(VLOOKUP($G365,Depth_Lookup!$A$3:$J$561,10,FALSE))+(I365/100)</f>
        <v>101.32000000000001</v>
      </c>
      <c r="M365" s="34">
        <v>0</v>
      </c>
      <c r="N365" s="1"/>
    </row>
    <row r="366" spans="1:14">
      <c r="E366" s="30">
        <v>53</v>
      </c>
      <c r="F366" s="30">
        <v>4</v>
      </c>
      <c r="G366" s="83" t="str">
        <f t="shared" si="3"/>
        <v>53-4</v>
      </c>
      <c r="H366" s="2">
        <v>48</v>
      </c>
      <c r="I366" s="2">
        <v>53</v>
      </c>
      <c r="J366" s="84" t="str">
        <f>IF(((VLOOKUP($G366,Depth_Lookup!$A$3:$J$561,9,FALSE))-(I366/100))&gt;=0,"Good","Too Long")</f>
        <v>Good</v>
      </c>
      <c r="K366" s="85">
        <f>(VLOOKUP($G366,Depth_Lookup!$A$3:$J$561,10,FALSE))+(H366/100)</f>
        <v>101.32000000000001</v>
      </c>
      <c r="L366" s="85">
        <f>(VLOOKUP($G366,Depth_Lookup!$A$3:$J$561,10,FALSE))+(I366/100)</f>
        <v>101.37</v>
      </c>
      <c r="M366" s="34">
        <v>1</v>
      </c>
    </row>
    <row r="367" spans="1:14">
      <c r="A367" s="30"/>
      <c r="E367" s="30">
        <v>53</v>
      </c>
      <c r="F367" s="30">
        <v>4</v>
      </c>
      <c r="G367" s="83" t="str">
        <f t="shared" si="3"/>
        <v>53-4</v>
      </c>
      <c r="H367" s="2">
        <v>53</v>
      </c>
      <c r="I367" s="2">
        <v>72</v>
      </c>
      <c r="J367" s="84" t="str">
        <f>IF(((VLOOKUP($G367,Depth_Lookup!$A$3:$J$561,9,FALSE))-(I367/100))&gt;=0,"Good","Too Long")</f>
        <v>Good</v>
      </c>
      <c r="K367" s="85">
        <f>(VLOOKUP($G367,Depth_Lookup!$A$3:$J$561,10,FALSE))+(H367/100)</f>
        <v>101.37</v>
      </c>
      <c r="L367" s="85">
        <f>(VLOOKUP($G367,Depth_Lookup!$A$3:$J$561,10,FALSE))+(I367/100)</f>
        <v>101.56</v>
      </c>
      <c r="M367" s="34">
        <v>0</v>
      </c>
      <c r="N367" s="1"/>
    </row>
    <row r="368" spans="1:14">
      <c r="E368" s="30">
        <v>53</v>
      </c>
      <c r="F368" s="30">
        <v>4</v>
      </c>
      <c r="G368" s="83" t="str">
        <f t="shared" si="3"/>
        <v>53-4</v>
      </c>
      <c r="H368" s="2">
        <v>72</v>
      </c>
      <c r="I368" s="2">
        <v>84</v>
      </c>
      <c r="J368" s="84" t="str">
        <f>IF(((VLOOKUP($G368,Depth_Lookup!$A$3:$J$561,9,FALSE))-(I368/100))&gt;=0,"Good","Too Long")</f>
        <v>Good</v>
      </c>
      <c r="K368" s="85">
        <f>(VLOOKUP($G368,Depth_Lookup!$A$3:$J$561,10,FALSE))+(H368/100)</f>
        <v>101.56</v>
      </c>
      <c r="L368" s="85">
        <f>(VLOOKUP($G368,Depth_Lookup!$A$3:$J$561,10,FALSE))+(I368/100)</f>
        <v>101.68</v>
      </c>
      <c r="M368" s="34">
        <v>1</v>
      </c>
    </row>
    <row r="369" spans="1:14">
      <c r="A369" s="30"/>
      <c r="E369" s="30">
        <v>54</v>
      </c>
      <c r="F369" s="30">
        <v>1</v>
      </c>
      <c r="G369" s="83" t="str">
        <f t="shared" si="3"/>
        <v>54-1</v>
      </c>
      <c r="H369" s="2">
        <v>0</v>
      </c>
      <c r="I369" s="2">
        <v>32</v>
      </c>
      <c r="J369" s="84" t="str">
        <f>IF(((VLOOKUP($G369,Depth_Lookup!$A$3:$J$561,9,FALSE))-(I369/100))&gt;=0,"Good","Too Long")</f>
        <v>Good</v>
      </c>
      <c r="K369" s="85">
        <f>(VLOOKUP($G369,Depth_Lookup!$A$3:$J$561,10,FALSE))+(H369/100)</f>
        <v>101.6</v>
      </c>
      <c r="L369" s="85">
        <f>(VLOOKUP($G369,Depth_Lookup!$A$3:$J$561,10,FALSE))+(I369/100)</f>
        <v>101.91999999999999</v>
      </c>
      <c r="M369" s="34">
        <v>0</v>
      </c>
      <c r="N369" s="1"/>
    </row>
    <row r="370" spans="1:14">
      <c r="E370" s="30">
        <v>54</v>
      </c>
      <c r="F370" s="30">
        <v>1</v>
      </c>
      <c r="G370" s="83" t="str">
        <f t="shared" si="3"/>
        <v>54-1</v>
      </c>
      <c r="H370" s="2">
        <v>32</v>
      </c>
      <c r="I370" s="2">
        <v>43</v>
      </c>
      <c r="J370" s="84" t="str">
        <f>IF(((VLOOKUP($G370,Depth_Lookup!$A$3:$J$561,9,FALSE))-(I370/100))&gt;=0,"Good","Too Long")</f>
        <v>Good</v>
      </c>
      <c r="K370" s="85">
        <f>(VLOOKUP($G370,Depth_Lookup!$A$3:$J$561,10,FALSE))+(H370/100)</f>
        <v>101.91999999999999</v>
      </c>
      <c r="L370" s="85">
        <f>(VLOOKUP($G370,Depth_Lookup!$A$3:$J$561,10,FALSE))+(I370/100)</f>
        <v>102.03</v>
      </c>
      <c r="M370" s="34">
        <v>2</v>
      </c>
    </row>
    <row r="371" spans="1:14">
      <c r="A371" s="30"/>
      <c r="E371" s="30">
        <v>54</v>
      </c>
      <c r="F371" s="30">
        <v>1</v>
      </c>
      <c r="G371" s="83" t="str">
        <f t="shared" si="3"/>
        <v>54-1</v>
      </c>
      <c r="H371" s="2">
        <v>43</v>
      </c>
      <c r="I371" s="2">
        <v>64</v>
      </c>
      <c r="J371" s="84" t="str">
        <f>IF(((VLOOKUP($G371,Depth_Lookup!$A$3:$J$561,9,FALSE))-(I371/100))&gt;=0,"Good","Too Long")</f>
        <v>Good</v>
      </c>
      <c r="K371" s="85">
        <f>(VLOOKUP($G371,Depth_Lookup!$A$3:$J$561,10,FALSE))+(H371/100)</f>
        <v>102.03</v>
      </c>
      <c r="L371" s="85">
        <f>(VLOOKUP($G371,Depth_Lookup!$A$3:$J$561,10,FALSE))+(I371/100)</f>
        <v>102.24</v>
      </c>
      <c r="M371" s="34">
        <v>0</v>
      </c>
      <c r="N371" s="1"/>
    </row>
    <row r="372" spans="1:14">
      <c r="E372" s="30">
        <v>54</v>
      </c>
      <c r="F372" s="30">
        <v>2</v>
      </c>
      <c r="G372" s="83" t="str">
        <f t="shared" si="3"/>
        <v>54-2</v>
      </c>
      <c r="H372" s="2">
        <v>0</v>
      </c>
      <c r="I372" s="2">
        <v>7</v>
      </c>
      <c r="J372" s="84" t="str">
        <f>IF(((VLOOKUP($G372,Depth_Lookup!$A$3:$J$561,9,FALSE))-(I372/100))&gt;=0,"Good","Too Long")</f>
        <v>Good</v>
      </c>
      <c r="K372" s="85">
        <f>(VLOOKUP($G372,Depth_Lookup!$A$3:$J$561,10,FALSE))+(H372/100)</f>
        <v>102.245</v>
      </c>
      <c r="L372" s="85">
        <f>(VLOOKUP($G372,Depth_Lookup!$A$3:$J$561,10,FALSE))+(I372/100)</f>
        <v>102.315</v>
      </c>
      <c r="M372" s="34">
        <v>1</v>
      </c>
    </row>
    <row r="373" spans="1:14">
      <c r="A373" s="30"/>
      <c r="E373" s="30">
        <v>54</v>
      </c>
      <c r="F373" s="30">
        <v>2</v>
      </c>
      <c r="G373" s="83" t="str">
        <f t="shared" si="3"/>
        <v>54-2</v>
      </c>
      <c r="H373" s="2">
        <v>7</v>
      </c>
      <c r="I373" s="2">
        <v>54</v>
      </c>
      <c r="J373" s="84" t="str">
        <f>IF(((VLOOKUP($G373,Depth_Lookup!$A$3:$J$561,9,FALSE))-(I373/100))&gt;=0,"Good","Too Long")</f>
        <v>Good</v>
      </c>
      <c r="K373" s="85">
        <f>(VLOOKUP($G373,Depth_Lookup!$A$3:$J$561,10,FALSE))+(H373/100)</f>
        <v>102.315</v>
      </c>
      <c r="L373" s="85">
        <f>(VLOOKUP($G373,Depth_Lookup!$A$3:$J$561,10,FALSE))+(I373/100)</f>
        <v>102.78500000000001</v>
      </c>
      <c r="M373" s="34">
        <v>0</v>
      </c>
      <c r="N373" s="1"/>
    </row>
    <row r="374" spans="1:14">
      <c r="E374" s="30">
        <v>54</v>
      </c>
      <c r="F374" s="30">
        <v>2</v>
      </c>
      <c r="G374" s="83" t="str">
        <f t="shared" si="3"/>
        <v>54-2</v>
      </c>
      <c r="H374" s="2">
        <v>54</v>
      </c>
      <c r="I374" s="2">
        <v>63</v>
      </c>
      <c r="J374" s="84" t="str">
        <f>IF(((VLOOKUP($G374,Depth_Lookup!$A$3:$J$561,9,FALSE))-(I374/100))&gt;=0,"Good","Too Long")</f>
        <v>Good</v>
      </c>
      <c r="K374" s="85">
        <f>(VLOOKUP($G374,Depth_Lookup!$A$3:$J$561,10,FALSE))+(H374/100)</f>
        <v>102.78500000000001</v>
      </c>
      <c r="L374" s="85">
        <f>(VLOOKUP($G374,Depth_Lookup!$A$3:$J$561,10,FALSE))+(I374/100)</f>
        <v>102.875</v>
      </c>
      <c r="M374" s="34">
        <v>1</v>
      </c>
    </row>
    <row r="375" spans="1:14">
      <c r="A375" s="30"/>
      <c r="E375" s="30">
        <v>54</v>
      </c>
      <c r="F375" s="30">
        <v>2</v>
      </c>
      <c r="G375" s="83" t="str">
        <f t="shared" si="3"/>
        <v>54-2</v>
      </c>
      <c r="H375" s="2">
        <v>63</v>
      </c>
      <c r="I375" s="2">
        <v>85</v>
      </c>
      <c r="J375" s="84" t="str">
        <f>IF(((VLOOKUP($G375,Depth_Lookup!$A$3:$J$561,9,FALSE))-(I375/100))&gt;=0,"Good","Too Long")</f>
        <v>Good</v>
      </c>
      <c r="K375" s="85">
        <f>(VLOOKUP($G375,Depth_Lookup!$A$3:$J$561,10,FALSE))+(H375/100)</f>
        <v>102.875</v>
      </c>
      <c r="L375" s="85">
        <f>(VLOOKUP($G375,Depth_Lookup!$A$3:$J$561,10,FALSE))+(I375/100)</f>
        <v>103.095</v>
      </c>
      <c r="M375" s="34">
        <v>0</v>
      </c>
      <c r="N375" s="1"/>
    </row>
    <row r="376" spans="1:14">
      <c r="E376" s="30">
        <v>54</v>
      </c>
      <c r="F376" s="30">
        <v>3</v>
      </c>
      <c r="G376" s="83" t="str">
        <f t="shared" si="3"/>
        <v>54-3</v>
      </c>
      <c r="H376" s="2">
        <v>0</v>
      </c>
      <c r="I376" s="2">
        <v>32</v>
      </c>
      <c r="J376" s="84" t="str">
        <f>IF(((VLOOKUP($G376,Depth_Lookup!$A$3:$J$561,9,FALSE))-(I376/100))&gt;=0,"Good","Too Long")</f>
        <v>Good</v>
      </c>
      <c r="K376" s="85">
        <f>(VLOOKUP($G376,Depth_Lookup!$A$3:$J$561,10,FALSE))+(H376/100)</f>
        <v>103.095</v>
      </c>
      <c r="L376" s="85">
        <f>(VLOOKUP($G376,Depth_Lookup!$A$3:$J$561,10,FALSE))+(I376/100)</f>
        <v>103.41499999999999</v>
      </c>
      <c r="M376" s="34">
        <v>0</v>
      </c>
    </row>
    <row r="377" spans="1:14">
      <c r="A377" s="30"/>
      <c r="E377" s="30">
        <v>54</v>
      </c>
      <c r="F377" s="30">
        <v>3</v>
      </c>
      <c r="G377" s="83" t="str">
        <f t="shared" si="3"/>
        <v>54-3</v>
      </c>
      <c r="H377" s="2">
        <v>32</v>
      </c>
      <c r="I377" s="2">
        <v>35</v>
      </c>
      <c r="J377" s="84" t="str">
        <f>IF(((VLOOKUP($G377,Depth_Lookup!$A$3:$J$561,9,FALSE))-(I377/100))&gt;=0,"Good","Too Long")</f>
        <v>Good</v>
      </c>
      <c r="K377" s="85">
        <f>(VLOOKUP($G377,Depth_Lookup!$A$3:$J$561,10,FALSE))+(H377/100)</f>
        <v>103.41499999999999</v>
      </c>
      <c r="L377" s="85">
        <f>(VLOOKUP($G377,Depth_Lookup!$A$3:$J$561,10,FALSE))+(I377/100)</f>
        <v>103.44499999999999</v>
      </c>
      <c r="M377" s="34">
        <v>3</v>
      </c>
      <c r="N377" s="1"/>
    </row>
    <row r="378" spans="1:14">
      <c r="E378" s="30">
        <v>54</v>
      </c>
      <c r="F378" s="30">
        <v>3</v>
      </c>
      <c r="G378" s="83" t="str">
        <f t="shared" si="3"/>
        <v>54-3</v>
      </c>
      <c r="H378" s="2">
        <v>35</v>
      </c>
      <c r="I378" s="2">
        <v>40</v>
      </c>
      <c r="J378" s="84" t="str">
        <f>IF(((VLOOKUP($G378,Depth_Lookup!$A$3:$J$561,9,FALSE))-(I378/100))&gt;=0,"Good","Too Long")</f>
        <v>Good</v>
      </c>
      <c r="K378" s="85">
        <f>(VLOOKUP($G378,Depth_Lookup!$A$3:$J$561,10,FALSE))+(H378/100)</f>
        <v>103.44499999999999</v>
      </c>
      <c r="L378" s="85">
        <f>(VLOOKUP($G378,Depth_Lookup!$A$3:$J$561,10,FALSE))+(I378/100)</f>
        <v>103.495</v>
      </c>
      <c r="M378" s="34">
        <v>2</v>
      </c>
    </row>
    <row r="379" spans="1:14">
      <c r="A379" s="30"/>
      <c r="E379" s="30">
        <v>54</v>
      </c>
      <c r="F379" s="30">
        <v>3</v>
      </c>
      <c r="G379" s="83" t="str">
        <f t="shared" si="3"/>
        <v>54-3</v>
      </c>
      <c r="H379" s="2">
        <v>40</v>
      </c>
      <c r="I379" s="2">
        <v>46</v>
      </c>
      <c r="J379" s="84" t="str">
        <f>IF(((VLOOKUP($G379,Depth_Lookup!$A$3:$J$561,9,FALSE))-(I379/100))&gt;=0,"Good","Too Long")</f>
        <v>Good</v>
      </c>
      <c r="K379" s="85">
        <f>(VLOOKUP($G379,Depth_Lookup!$A$3:$J$561,10,FALSE))+(H379/100)</f>
        <v>103.495</v>
      </c>
      <c r="L379" s="85">
        <f>(VLOOKUP($G379,Depth_Lookup!$A$3:$J$561,10,FALSE))+(I379/100)</f>
        <v>103.55499999999999</v>
      </c>
      <c r="M379" s="34">
        <v>3</v>
      </c>
      <c r="N379" s="1"/>
    </row>
    <row r="380" spans="1:14">
      <c r="E380" s="30">
        <v>54</v>
      </c>
      <c r="F380" s="30">
        <v>3</v>
      </c>
      <c r="G380" s="83" t="str">
        <f t="shared" si="3"/>
        <v>54-3</v>
      </c>
      <c r="H380" s="2">
        <v>46</v>
      </c>
      <c r="I380" s="2">
        <v>77</v>
      </c>
      <c r="J380" s="84" t="str">
        <f>IF(((VLOOKUP($G380,Depth_Lookup!$A$3:$J$561,9,FALSE))-(I380/100))&gt;=0,"Good","Too Long")</f>
        <v>Good</v>
      </c>
      <c r="K380" s="85">
        <f>(VLOOKUP($G380,Depth_Lookup!$A$3:$J$561,10,FALSE))+(H380/100)</f>
        <v>103.55499999999999</v>
      </c>
      <c r="L380" s="85">
        <f>(VLOOKUP($G380,Depth_Lookup!$A$3:$J$561,10,FALSE))+(I380/100)</f>
        <v>103.86499999999999</v>
      </c>
      <c r="M380" s="34">
        <v>2</v>
      </c>
    </row>
    <row r="381" spans="1:14">
      <c r="A381" s="30"/>
      <c r="E381" s="30">
        <v>54</v>
      </c>
      <c r="F381" s="30">
        <v>4</v>
      </c>
      <c r="G381" s="83" t="str">
        <f t="shared" si="3"/>
        <v>54-4</v>
      </c>
      <c r="H381" s="2">
        <v>0</v>
      </c>
      <c r="I381" s="2">
        <v>30</v>
      </c>
      <c r="J381" s="84" t="str">
        <f>IF(((VLOOKUP($G381,Depth_Lookup!$A$3:$J$561,9,FALSE))-(I381/100))&gt;=0,"Good","Too Long")</f>
        <v>Good</v>
      </c>
      <c r="K381" s="85">
        <f>(VLOOKUP($G381,Depth_Lookup!$A$3:$J$561,10,FALSE))+(H381/100)</f>
        <v>103.86499999999999</v>
      </c>
      <c r="L381" s="85">
        <f>(VLOOKUP($G381,Depth_Lookup!$A$3:$J$561,10,FALSE))+(I381/100)</f>
        <v>104.16499999999999</v>
      </c>
      <c r="M381" s="34">
        <v>1</v>
      </c>
      <c r="N381" s="1"/>
    </row>
    <row r="382" spans="1:14">
      <c r="E382" s="30">
        <v>54</v>
      </c>
      <c r="F382" s="30">
        <v>4</v>
      </c>
      <c r="G382" s="83" t="str">
        <f t="shared" si="3"/>
        <v>54-4</v>
      </c>
      <c r="H382" s="2">
        <v>30</v>
      </c>
      <c r="I382" s="2">
        <v>50</v>
      </c>
      <c r="J382" s="84" t="str">
        <f>IF(((VLOOKUP($G382,Depth_Lookup!$A$3:$J$561,9,FALSE))-(I382/100))&gt;=0,"Good","Too Long")</f>
        <v>Good</v>
      </c>
      <c r="K382" s="85">
        <f>(VLOOKUP($G382,Depth_Lookup!$A$3:$J$561,10,FALSE))+(H382/100)</f>
        <v>104.16499999999999</v>
      </c>
      <c r="L382" s="85">
        <f>(VLOOKUP($G382,Depth_Lookup!$A$3:$J$561,10,FALSE))+(I382/100)</f>
        <v>104.36499999999999</v>
      </c>
      <c r="M382" s="34">
        <v>2</v>
      </c>
    </row>
    <row r="383" spans="1:14">
      <c r="A383" s="30"/>
      <c r="E383" s="30">
        <v>54</v>
      </c>
      <c r="F383" s="30">
        <v>4</v>
      </c>
      <c r="G383" s="83" t="str">
        <f t="shared" si="3"/>
        <v>54-4</v>
      </c>
      <c r="H383" s="2">
        <v>50</v>
      </c>
      <c r="I383" s="2">
        <v>68</v>
      </c>
      <c r="J383" s="84" t="str">
        <f>IF(((VLOOKUP($G383,Depth_Lookup!$A$3:$J$561,9,FALSE))-(I383/100))&gt;=0,"Good","Too Long")</f>
        <v>Good</v>
      </c>
      <c r="K383" s="85">
        <f>(VLOOKUP($G383,Depth_Lookup!$A$3:$J$561,10,FALSE))+(H383/100)</f>
        <v>104.36499999999999</v>
      </c>
      <c r="L383" s="85">
        <f>(VLOOKUP($G383,Depth_Lookup!$A$3:$J$561,10,FALSE))+(I383/100)</f>
        <v>104.545</v>
      </c>
      <c r="M383" s="34">
        <v>0</v>
      </c>
      <c r="N383" s="1"/>
    </row>
    <row r="384" spans="1:14">
      <c r="E384" s="30">
        <v>54</v>
      </c>
      <c r="F384" s="30">
        <v>4</v>
      </c>
      <c r="G384" s="83" t="str">
        <f t="shared" si="3"/>
        <v>54-4</v>
      </c>
      <c r="H384" s="2">
        <v>68</v>
      </c>
      <c r="I384" s="2">
        <v>84</v>
      </c>
      <c r="J384" s="84" t="str">
        <f>IF(((VLOOKUP($G384,Depth_Lookup!$A$3:$J$561,9,FALSE))-(I384/100))&gt;=0,"Good","Too Long")</f>
        <v>Good</v>
      </c>
      <c r="K384" s="85">
        <f>(VLOOKUP($G384,Depth_Lookup!$A$3:$J$561,10,FALSE))+(H384/100)</f>
        <v>104.545</v>
      </c>
      <c r="L384" s="85">
        <f>(VLOOKUP($G384,Depth_Lookup!$A$3:$J$561,10,FALSE))+(I384/100)</f>
        <v>104.705</v>
      </c>
      <c r="M384" s="34">
        <v>1</v>
      </c>
    </row>
    <row r="385" spans="1:14">
      <c r="A385" s="30"/>
      <c r="E385" s="30">
        <v>55</v>
      </c>
      <c r="F385" s="30">
        <v>1</v>
      </c>
      <c r="G385" s="83" t="str">
        <f t="shared" si="3"/>
        <v>55-1</v>
      </c>
      <c r="H385" s="2">
        <v>0</v>
      </c>
      <c r="I385" s="2">
        <v>15</v>
      </c>
      <c r="J385" s="84" t="str">
        <f>IF(((VLOOKUP($G385,Depth_Lookup!$A$3:$J$561,9,FALSE))-(I385/100))&gt;=0,"Good","Too Long")</f>
        <v>Good</v>
      </c>
      <c r="K385" s="85">
        <f>(VLOOKUP($G385,Depth_Lookup!$A$3:$J$561,10,FALSE))+(H385/100)</f>
        <v>104.6</v>
      </c>
      <c r="L385" s="85">
        <f>(VLOOKUP($G385,Depth_Lookup!$A$3:$J$561,10,FALSE))+(I385/100)</f>
        <v>104.75</v>
      </c>
      <c r="M385" s="34">
        <v>1</v>
      </c>
      <c r="N385" s="1"/>
    </row>
    <row r="386" spans="1:14">
      <c r="E386" s="30">
        <v>55</v>
      </c>
      <c r="F386" s="30">
        <v>1</v>
      </c>
      <c r="G386" s="83" t="str">
        <f t="shared" si="3"/>
        <v>55-1</v>
      </c>
      <c r="H386" s="2">
        <v>15</v>
      </c>
      <c r="I386" s="2">
        <v>47</v>
      </c>
      <c r="J386" s="84" t="str">
        <f>IF(((VLOOKUP($G386,Depth_Lookup!$A$3:$J$561,9,FALSE))-(I386/100))&gt;=0,"Good","Too Long")</f>
        <v>Good</v>
      </c>
      <c r="K386" s="85">
        <f>(VLOOKUP($G386,Depth_Lookup!$A$3:$J$561,10,FALSE))+(H386/100)</f>
        <v>104.75</v>
      </c>
      <c r="L386" s="85">
        <f>(VLOOKUP($G386,Depth_Lookup!$A$3:$J$561,10,FALSE))+(I386/100)</f>
        <v>105.07</v>
      </c>
      <c r="M386" s="34">
        <v>2</v>
      </c>
    </row>
    <row r="387" spans="1:14">
      <c r="A387" s="30"/>
      <c r="E387" s="30">
        <v>55</v>
      </c>
      <c r="F387" s="30">
        <v>1</v>
      </c>
      <c r="G387" s="83" t="str">
        <f t="shared" si="3"/>
        <v>55-1</v>
      </c>
      <c r="H387" s="2">
        <v>47</v>
      </c>
      <c r="I387" s="2">
        <v>94</v>
      </c>
      <c r="J387" s="84" t="str">
        <f>IF(((VLOOKUP($G387,Depth_Lookup!$A$3:$J$561,9,FALSE))-(I387/100))&gt;=0,"Good","Too Long")</f>
        <v>Good</v>
      </c>
      <c r="K387" s="85">
        <f>(VLOOKUP($G387,Depth_Lookup!$A$3:$J$561,10,FALSE))+(H387/100)</f>
        <v>105.07</v>
      </c>
      <c r="L387" s="85">
        <f>(VLOOKUP($G387,Depth_Lookup!$A$3:$J$561,10,FALSE))+(I387/100)</f>
        <v>105.53999999999999</v>
      </c>
      <c r="M387" s="34">
        <v>1</v>
      </c>
      <c r="N387" s="1"/>
    </row>
    <row r="388" spans="1:14">
      <c r="E388" s="30">
        <v>55</v>
      </c>
      <c r="F388" s="30">
        <v>2</v>
      </c>
      <c r="G388" s="83" t="str">
        <f t="shared" si="3"/>
        <v>55-2</v>
      </c>
      <c r="H388" s="2">
        <v>0</v>
      </c>
      <c r="I388" s="2">
        <v>22</v>
      </c>
      <c r="J388" s="84" t="str">
        <f>IF(((VLOOKUP($G388,Depth_Lookup!$A$3:$J$561,9,FALSE))-(I388/100))&gt;=0,"Good","Too Long")</f>
        <v>Good</v>
      </c>
      <c r="K388" s="85">
        <f>(VLOOKUP($G388,Depth_Lookup!$A$3:$J$561,10,FALSE))+(H388/100)</f>
        <v>105.545</v>
      </c>
      <c r="L388" s="85">
        <f>(VLOOKUP($G388,Depth_Lookup!$A$3:$J$561,10,FALSE))+(I388/100)</f>
        <v>105.765</v>
      </c>
      <c r="M388" s="34">
        <v>1</v>
      </c>
    </row>
    <row r="389" spans="1:14">
      <c r="A389" s="30"/>
      <c r="E389" s="30">
        <v>55</v>
      </c>
      <c r="F389" s="30">
        <v>2</v>
      </c>
      <c r="G389" s="83" t="str">
        <f t="shared" ref="G389:G452" si="4">E389&amp;"-"&amp;F389</f>
        <v>55-2</v>
      </c>
      <c r="H389" s="2">
        <v>22</v>
      </c>
      <c r="I389" s="2">
        <v>47</v>
      </c>
      <c r="J389" s="84" t="str">
        <f>IF(((VLOOKUP($G389,Depth_Lookup!$A$3:$J$561,9,FALSE))-(I389/100))&gt;=0,"Good","Too Long")</f>
        <v>Good</v>
      </c>
      <c r="K389" s="85">
        <f>(VLOOKUP($G389,Depth_Lookup!$A$3:$J$561,10,FALSE))+(H389/100)</f>
        <v>105.765</v>
      </c>
      <c r="L389" s="85">
        <f>(VLOOKUP($G389,Depth_Lookup!$A$3:$J$561,10,FALSE))+(I389/100)</f>
        <v>106.015</v>
      </c>
      <c r="M389" s="34">
        <v>2</v>
      </c>
      <c r="N389" s="1"/>
    </row>
    <row r="390" spans="1:14">
      <c r="E390" s="30">
        <v>55</v>
      </c>
      <c r="F390" s="30">
        <v>2</v>
      </c>
      <c r="G390" s="83" t="str">
        <f t="shared" si="4"/>
        <v>55-2</v>
      </c>
      <c r="H390" s="2">
        <v>47</v>
      </c>
      <c r="I390" s="2">
        <v>74</v>
      </c>
      <c r="J390" s="84" t="str">
        <f>IF(((VLOOKUP($G390,Depth_Lookup!$A$3:$J$561,9,FALSE))-(I390/100))&gt;=0,"Good","Too Long")</f>
        <v>Good</v>
      </c>
      <c r="K390" s="85">
        <f>(VLOOKUP($G390,Depth_Lookup!$A$3:$J$561,10,FALSE))+(H390/100)</f>
        <v>106.015</v>
      </c>
      <c r="L390" s="85">
        <f>(VLOOKUP($G390,Depth_Lookup!$A$3:$J$561,10,FALSE))+(I390/100)</f>
        <v>106.285</v>
      </c>
      <c r="M390" s="34">
        <v>0</v>
      </c>
    </row>
    <row r="391" spans="1:14">
      <c r="A391" s="30"/>
      <c r="E391" s="30">
        <v>55</v>
      </c>
      <c r="F391" s="30">
        <v>2</v>
      </c>
      <c r="G391" s="83" t="str">
        <f t="shared" si="4"/>
        <v>55-2</v>
      </c>
      <c r="H391" s="2">
        <v>74</v>
      </c>
      <c r="I391" s="2">
        <v>95</v>
      </c>
      <c r="J391" s="84" t="str">
        <f>IF(((VLOOKUP($G391,Depth_Lookup!$A$3:$J$561,9,FALSE))-(I391/100))&gt;=0,"Good","Too Long")</f>
        <v>Good</v>
      </c>
      <c r="K391" s="85">
        <f>(VLOOKUP($G391,Depth_Lookup!$A$3:$J$561,10,FALSE))+(H391/100)</f>
        <v>106.285</v>
      </c>
      <c r="L391" s="85">
        <f>(VLOOKUP($G391,Depth_Lookup!$A$3:$J$561,10,FALSE))+(I391/100)</f>
        <v>106.495</v>
      </c>
      <c r="M391" s="34">
        <v>2</v>
      </c>
      <c r="N391" s="1"/>
    </row>
    <row r="392" spans="1:14">
      <c r="E392" s="30">
        <v>55</v>
      </c>
      <c r="F392" s="30">
        <v>3</v>
      </c>
      <c r="G392" s="83" t="str">
        <f t="shared" si="4"/>
        <v>55-3</v>
      </c>
      <c r="H392" s="2">
        <v>0</v>
      </c>
      <c r="I392" s="2">
        <v>10</v>
      </c>
      <c r="J392" s="84" t="str">
        <f>IF(((VLOOKUP($G392,Depth_Lookup!$A$3:$J$561,9,FALSE))-(I392/100))&gt;=0,"Good","Too Long")</f>
        <v>Good</v>
      </c>
      <c r="K392" s="85">
        <f>(VLOOKUP($G392,Depth_Lookup!$A$3:$J$561,10,FALSE))+(H392/100)</f>
        <v>106.495</v>
      </c>
      <c r="L392" s="85">
        <f>(VLOOKUP($G392,Depth_Lookup!$A$3:$J$561,10,FALSE))+(I392/100)</f>
        <v>106.595</v>
      </c>
      <c r="M392" s="34">
        <v>1</v>
      </c>
    </row>
    <row r="393" spans="1:14">
      <c r="A393" s="30"/>
      <c r="E393" s="30">
        <v>55</v>
      </c>
      <c r="F393" s="30">
        <v>3</v>
      </c>
      <c r="G393" s="83" t="str">
        <f t="shared" si="4"/>
        <v>55-3</v>
      </c>
      <c r="H393" s="2">
        <v>10</v>
      </c>
      <c r="I393" s="2">
        <v>24</v>
      </c>
      <c r="J393" s="84" t="str">
        <f>IF(((VLOOKUP($G393,Depth_Lookup!$A$3:$J$561,9,FALSE))-(I393/100))&gt;=0,"Good","Too Long")</f>
        <v>Good</v>
      </c>
      <c r="K393" s="85">
        <f>(VLOOKUP($G393,Depth_Lookup!$A$3:$J$561,10,FALSE))+(H393/100)</f>
        <v>106.595</v>
      </c>
      <c r="L393" s="85">
        <f>(VLOOKUP($G393,Depth_Lookup!$A$3:$J$561,10,FALSE))+(I393/100)</f>
        <v>106.735</v>
      </c>
      <c r="M393" s="34">
        <v>2</v>
      </c>
      <c r="N393" s="1"/>
    </row>
    <row r="394" spans="1:14">
      <c r="E394" s="30">
        <v>55</v>
      </c>
      <c r="F394" s="30">
        <v>3</v>
      </c>
      <c r="G394" s="83" t="str">
        <f t="shared" si="4"/>
        <v>55-3</v>
      </c>
      <c r="H394" s="2">
        <v>24</v>
      </c>
      <c r="I394" s="2">
        <v>55</v>
      </c>
      <c r="J394" s="84" t="str">
        <f>IF(((VLOOKUP($G394,Depth_Lookup!$A$3:$J$561,9,FALSE))-(I394/100))&gt;=0,"Good","Too Long")</f>
        <v>Good</v>
      </c>
      <c r="K394" s="85">
        <f>(VLOOKUP($G394,Depth_Lookup!$A$3:$J$561,10,FALSE))+(H394/100)</f>
        <v>106.735</v>
      </c>
      <c r="L394" s="85">
        <f>(VLOOKUP($G394,Depth_Lookup!$A$3:$J$561,10,FALSE))+(I394/100)</f>
        <v>107.045</v>
      </c>
      <c r="M394" s="34">
        <v>0</v>
      </c>
    </row>
    <row r="395" spans="1:14">
      <c r="A395" s="30"/>
      <c r="E395" s="30">
        <v>55</v>
      </c>
      <c r="F395" s="30">
        <v>3</v>
      </c>
      <c r="G395" s="83" t="str">
        <f t="shared" si="4"/>
        <v>55-3</v>
      </c>
      <c r="H395" s="2">
        <v>55</v>
      </c>
      <c r="I395" s="2">
        <v>66</v>
      </c>
      <c r="J395" s="84" t="str">
        <f>IF(((VLOOKUP($G395,Depth_Lookup!$A$3:$J$561,9,FALSE))-(I395/100))&gt;=0,"Good","Too Long")</f>
        <v>Good</v>
      </c>
      <c r="K395" s="85">
        <f>(VLOOKUP($G395,Depth_Lookup!$A$3:$J$561,10,FALSE))+(H395/100)</f>
        <v>107.045</v>
      </c>
      <c r="L395" s="85">
        <f>(VLOOKUP($G395,Depth_Lookup!$A$3:$J$561,10,FALSE))+(I395/100)</f>
        <v>107.155</v>
      </c>
      <c r="M395" s="34">
        <v>2</v>
      </c>
      <c r="N395" s="1"/>
    </row>
    <row r="396" spans="1:14">
      <c r="E396" s="30">
        <v>55</v>
      </c>
      <c r="F396" s="30">
        <v>3</v>
      </c>
      <c r="G396" s="83" t="str">
        <f t="shared" si="4"/>
        <v>55-3</v>
      </c>
      <c r="H396" s="2">
        <v>66</v>
      </c>
      <c r="I396" s="2">
        <v>80</v>
      </c>
      <c r="J396" s="84" t="str">
        <f>IF(((VLOOKUP($G396,Depth_Lookup!$A$3:$J$561,9,FALSE))-(I396/100))&gt;=0,"Good","Too Long")</f>
        <v>Good</v>
      </c>
      <c r="K396" s="85">
        <f>(VLOOKUP($G396,Depth_Lookup!$A$3:$J$561,10,FALSE))+(H396/100)</f>
        <v>107.155</v>
      </c>
      <c r="L396" s="85">
        <f>(VLOOKUP($G396,Depth_Lookup!$A$3:$J$561,10,FALSE))+(I396/100)</f>
        <v>107.295</v>
      </c>
      <c r="M396" s="34">
        <v>0</v>
      </c>
    </row>
    <row r="397" spans="1:14">
      <c r="A397" s="30"/>
      <c r="E397" s="30">
        <v>55</v>
      </c>
      <c r="F397" s="30">
        <v>3</v>
      </c>
      <c r="G397" s="83" t="str">
        <f t="shared" si="4"/>
        <v>55-3</v>
      </c>
      <c r="H397" s="2">
        <v>80</v>
      </c>
      <c r="I397" s="2">
        <v>86</v>
      </c>
      <c r="J397" s="84" t="str">
        <f>IF(((VLOOKUP($G397,Depth_Lookup!$A$3:$J$561,9,FALSE))-(I397/100))&gt;=0,"Good","Too Long")</f>
        <v>Good</v>
      </c>
      <c r="K397" s="85">
        <f>(VLOOKUP($G397,Depth_Lookup!$A$3:$J$561,10,FALSE))+(H397/100)</f>
        <v>107.295</v>
      </c>
      <c r="L397" s="85">
        <f>(VLOOKUP($G397,Depth_Lookup!$A$3:$J$561,10,FALSE))+(I397/100)</f>
        <v>107.355</v>
      </c>
      <c r="M397" s="34">
        <v>2</v>
      </c>
      <c r="N397" s="1"/>
    </row>
    <row r="398" spans="1:14">
      <c r="E398" s="30">
        <v>55</v>
      </c>
      <c r="F398" s="30">
        <v>4</v>
      </c>
      <c r="G398" s="83" t="str">
        <f t="shared" si="4"/>
        <v>55-4</v>
      </c>
      <c r="H398" s="2">
        <v>0</v>
      </c>
      <c r="I398" s="2">
        <v>7</v>
      </c>
      <c r="J398" s="84" t="str">
        <f>IF(((VLOOKUP($G398,Depth_Lookup!$A$3:$J$561,9,FALSE))-(I398/100))&gt;=0,"Good","Too Long")</f>
        <v>Good</v>
      </c>
      <c r="K398" s="85">
        <f>(VLOOKUP($G398,Depth_Lookup!$A$3:$J$561,10,FALSE))+(H398/100)</f>
        <v>107.37</v>
      </c>
      <c r="L398" s="85">
        <f>(VLOOKUP($G398,Depth_Lookup!$A$3:$J$561,10,FALSE))+(I398/100)</f>
        <v>107.44</v>
      </c>
      <c r="M398" s="34">
        <v>2</v>
      </c>
    </row>
    <row r="399" spans="1:14">
      <c r="A399" s="30"/>
      <c r="E399" s="30">
        <v>55</v>
      </c>
      <c r="F399" s="30">
        <v>4</v>
      </c>
      <c r="G399" s="83" t="str">
        <f t="shared" si="4"/>
        <v>55-4</v>
      </c>
      <c r="H399" s="2">
        <v>7</v>
      </c>
      <c r="I399" s="2">
        <v>21</v>
      </c>
      <c r="J399" s="84" t="str">
        <f>IF(((VLOOKUP($G399,Depth_Lookup!$A$3:$J$561,9,FALSE))-(I399/100))&gt;=0,"Good","Too Long")</f>
        <v>Good</v>
      </c>
      <c r="K399" s="85">
        <f>(VLOOKUP($G399,Depth_Lookup!$A$3:$J$561,10,FALSE))+(H399/100)</f>
        <v>107.44</v>
      </c>
      <c r="L399" s="85">
        <f>(VLOOKUP($G399,Depth_Lookup!$A$3:$J$561,10,FALSE))+(I399/100)</f>
        <v>107.58</v>
      </c>
      <c r="M399" s="34">
        <v>0</v>
      </c>
      <c r="N399" s="1"/>
    </row>
    <row r="400" spans="1:14">
      <c r="E400" s="30">
        <v>55</v>
      </c>
      <c r="F400" s="30">
        <v>4</v>
      </c>
      <c r="G400" s="83" t="str">
        <f t="shared" si="4"/>
        <v>55-4</v>
      </c>
      <c r="H400" s="2">
        <v>21</v>
      </c>
      <c r="I400" s="2">
        <v>43</v>
      </c>
      <c r="J400" s="84" t="str">
        <f>IF(((VLOOKUP($G400,Depth_Lookup!$A$3:$J$561,9,FALSE))-(I400/100))&gt;=0,"Good","Too Long")</f>
        <v>Good</v>
      </c>
      <c r="K400" s="85">
        <f>(VLOOKUP($G400,Depth_Lookup!$A$3:$J$561,10,FALSE))+(H400/100)</f>
        <v>107.58</v>
      </c>
      <c r="L400" s="85">
        <f>(VLOOKUP($G400,Depth_Lookup!$A$3:$J$561,10,FALSE))+(I400/100)</f>
        <v>107.80000000000001</v>
      </c>
      <c r="M400" s="34">
        <v>1</v>
      </c>
    </row>
    <row r="401" spans="1:14">
      <c r="A401" s="30"/>
      <c r="E401" s="30">
        <v>56</v>
      </c>
      <c r="F401" s="30">
        <v>1</v>
      </c>
      <c r="G401" s="83" t="str">
        <f t="shared" si="4"/>
        <v>56-1</v>
      </c>
      <c r="H401" s="2">
        <v>0</v>
      </c>
      <c r="I401" s="2">
        <v>13</v>
      </c>
      <c r="J401" s="84" t="str">
        <f>IF(((VLOOKUP($G401,Depth_Lookup!$A$3:$J$561,9,FALSE))-(I401/100))&gt;=0,"Good","Too Long")</f>
        <v>Good</v>
      </c>
      <c r="K401" s="85">
        <f>(VLOOKUP($G401,Depth_Lookup!$A$3:$J$561,10,FALSE))+(H401/100)</f>
        <v>107.6</v>
      </c>
      <c r="L401" s="85">
        <f>(VLOOKUP($G401,Depth_Lookup!$A$3:$J$561,10,FALSE))+(I401/100)</f>
        <v>107.72999999999999</v>
      </c>
      <c r="M401" s="34">
        <v>2</v>
      </c>
      <c r="N401" s="1"/>
    </row>
    <row r="402" spans="1:14">
      <c r="E402" s="30">
        <v>56</v>
      </c>
      <c r="F402" s="30">
        <v>1</v>
      </c>
      <c r="G402" s="83" t="str">
        <f t="shared" si="4"/>
        <v>56-1</v>
      </c>
      <c r="H402" s="2">
        <v>13</v>
      </c>
      <c r="I402" s="2">
        <v>30</v>
      </c>
      <c r="J402" s="84" t="str">
        <f>IF(((VLOOKUP($G402,Depth_Lookup!$A$3:$J$561,9,FALSE))-(I402/100))&gt;=0,"Good","Too Long")</f>
        <v>Good</v>
      </c>
      <c r="K402" s="85">
        <f>(VLOOKUP($G402,Depth_Lookup!$A$3:$J$561,10,FALSE))+(H402/100)</f>
        <v>107.72999999999999</v>
      </c>
      <c r="L402" s="85">
        <f>(VLOOKUP($G402,Depth_Lookup!$A$3:$J$561,10,FALSE))+(I402/100)</f>
        <v>107.89999999999999</v>
      </c>
      <c r="M402" s="34">
        <v>0</v>
      </c>
    </row>
    <row r="403" spans="1:14">
      <c r="A403" s="30"/>
      <c r="E403" s="30">
        <v>56</v>
      </c>
      <c r="F403" s="30">
        <v>1</v>
      </c>
      <c r="G403" s="83" t="str">
        <f t="shared" si="4"/>
        <v>56-1</v>
      </c>
      <c r="H403" s="2">
        <v>30</v>
      </c>
      <c r="I403" s="2">
        <v>50</v>
      </c>
      <c r="J403" s="84" t="str">
        <f>IF(((VLOOKUP($G403,Depth_Lookup!$A$3:$J$561,9,FALSE))-(I403/100))&gt;=0,"Good","Too Long")</f>
        <v>Good</v>
      </c>
      <c r="K403" s="85">
        <f>(VLOOKUP($G403,Depth_Lookup!$A$3:$J$561,10,FALSE))+(H403/100)</f>
        <v>107.89999999999999</v>
      </c>
      <c r="L403" s="85">
        <f>(VLOOKUP($G403,Depth_Lookup!$A$3:$J$561,10,FALSE))+(I403/100)</f>
        <v>108.1</v>
      </c>
      <c r="M403" s="34">
        <v>2</v>
      </c>
      <c r="N403" s="1"/>
    </row>
    <row r="404" spans="1:14">
      <c r="E404" s="30">
        <v>56</v>
      </c>
      <c r="F404" s="30">
        <v>1</v>
      </c>
      <c r="G404" s="83" t="str">
        <f t="shared" si="4"/>
        <v>56-1</v>
      </c>
      <c r="H404" s="2">
        <v>50</v>
      </c>
      <c r="I404" s="2">
        <v>62</v>
      </c>
      <c r="J404" s="84" t="str">
        <f>IF(((VLOOKUP($G404,Depth_Lookup!$A$3:$J$561,9,FALSE))-(I404/100))&gt;=0,"Good","Too Long")</f>
        <v>Good</v>
      </c>
      <c r="K404" s="85">
        <f>(VLOOKUP($G404,Depth_Lookup!$A$3:$J$561,10,FALSE))+(H404/100)</f>
        <v>108.1</v>
      </c>
      <c r="L404" s="85">
        <f>(VLOOKUP($G404,Depth_Lookup!$A$3:$J$561,10,FALSE))+(I404/100)</f>
        <v>108.22</v>
      </c>
      <c r="M404" s="34">
        <v>1</v>
      </c>
    </row>
    <row r="405" spans="1:14">
      <c r="A405" s="30"/>
      <c r="E405" s="30">
        <v>56</v>
      </c>
      <c r="F405" s="30">
        <v>1</v>
      </c>
      <c r="G405" s="83" t="str">
        <f t="shared" si="4"/>
        <v>56-1</v>
      </c>
      <c r="H405" s="2">
        <v>62</v>
      </c>
      <c r="I405" s="2">
        <v>84</v>
      </c>
      <c r="J405" s="84" t="str">
        <f>IF(((VLOOKUP($G405,Depth_Lookup!$A$3:$J$561,9,FALSE))-(I405/100))&gt;=0,"Good","Too Long")</f>
        <v>Good</v>
      </c>
      <c r="K405" s="85">
        <f>(VLOOKUP($G405,Depth_Lookup!$A$3:$J$561,10,FALSE))+(H405/100)</f>
        <v>108.22</v>
      </c>
      <c r="L405" s="85">
        <f>(VLOOKUP($G405,Depth_Lookup!$A$3:$J$561,10,FALSE))+(I405/100)</f>
        <v>108.44</v>
      </c>
      <c r="M405" s="34">
        <v>2</v>
      </c>
      <c r="N405" s="1"/>
    </row>
    <row r="406" spans="1:14">
      <c r="E406" s="30">
        <v>56</v>
      </c>
      <c r="F406" s="30">
        <v>2</v>
      </c>
      <c r="G406" s="83" t="str">
        <f t="shared" si="4"/>
        <v>56-2</v>
      </c>
      <c r="H406" s="2">
        <v>0</v>
      </c>
      <c r="I406" s="2">
        <v>17</v>
      </c>
      <c r="J406" s="84" t="str">
        <f>IF(((VLOOKUP($G406,Depth_Lookup!$A$3:$J$561,9,FALSE))-(I406/100))&gt;=0,"Good","Too Long")</f>
        <v>Good</v>
      </c>
      <c r="K406" s="85">
        <f>(VLOOKUP($G406,Depth_Lookup!$A$3:$J$561,10,FALSE))+(H406/100)</f>
        <v>108.455</v>
      </c>
      <c r="L406" s="85">
        <f>(VLOOKUP($G406,Depth_Lookup!$A$3:$J$561,10,FALSE))+(I406/100)</f>
        <v>108.625</v>
      </c>
      <c r="M406" s="34">
        <v>2</v>
      </c>
    </row>
    <row r="407" spans="1:14">
      <c r="A407" s="30"/>
      <c r="E407" s="30">
        <v>56</v>
      </c>
      <c r="F407" s="30">
        <v>2</v>
      </c>
      <c r="G407" s="83" t="str">
        <f t="shared" si="4"/>
        <v>56-2</v>
      </c>
      <c r="H407" s="2">
        <v>17</v>
      </c>
      <c r="I407" s="2">
        <v>30</v>
      </c>
      <c r="J407" s="84" t="str">
        <f>IF(((VLOOKUP($G407,Depth_Lookup!$A$3:$J$561,9,FALSE))-(I407/100))&gt;=0,"Good","Too Long")</f>
        <v>Good</v>
      </c>
      <c r="K407" s="85">
        <f>(VLOOKUP($G407,Depth_Lookup!$A$3:$J$561,10,FALSE))+(H407/100)</f>
        <v>108.625</v>
      </c>
      <c r="L407" s="85">
        <f>(VLOOKUP($G407,Depth_Lookup!$A$3:$J$561,10,FALSE))+(I407/100)</f>
        <v>108.755</v>
      </c>
      <c r="M407" s="34">
        <v>0</v>
      </c>
      <c r="N407" s="1"/>
    </row>
    <row r="408" spans="1:14">
      <c r="E408" s="30">
        <v>56</v>
      </c>
      <c r="F408" s="30">
        <v>2</v>
      </c>
      <c r="G408" s="83" t="str">
        <f t="shared" si="4"/>
        <v>56-2</v>
      </c>
      <c r="H408" s="2">
        <v>30</v>
      </c>
      <c r="I408" s="2">
        <v>35</v>
      </c>
      <c r="J408" s="84" t="str">
        <f>IF(((VLOOKUP($G408,Depth_Lookup!$A$3:$J$561,9,FALSE))-(I408/100))&gt;=0,"Good","Too Long")</f>
        <v>Good</v>
      </c>
      <c r="K408" s="85">
        <f>(VLOOKUP($G408,Depth_Lookup!$A$3:$J$561,10,FALSE))+(H408/100)</f>
        <v>108.755</v>
      </c>
      <c r="L408" s="85">
        <f>(VLOOKUP($G408,Depth_Lookup!$A$3:$J$561,10,FALSE))+(I408/100)</f>
        <v>108.80499999999999</v>
      </c>
      <c r="M408" s="34">
        <v>2</v>
      </c>
    </row>
    <row r="409" spans="1:14">
      <c r="A409" s="30"/>
      <c r="E409" s="30">
        <v>56</v>
      </c>
      <c r="F409" s="30">
        <v>2</v>
      </c>
      <c r="G409" s="83" t="str">
        <f t="shared" si="4"/>
        <v>56-2</v>
      </c>
      <c r="H409" s="2">
        <v>35</v>
      </c>
      <c r="I409" s="2">
        <v>50</v>
      </c>
      <c r="J409" s="84" t="str">
        <f>IF(((VLOOKUP($G409,Depth_Lookup!$A$3:$J$561,9,FALSE))-(I409/100))&gt;=0,"Good","Too Long")</f>
        <v>Good</v>
      </c>
      <c r="K409" s="85">
        <f>(VLOOKUP($G409,Depth_Lookup!$A$3:$J$561,10,FALSE))+(H409/100)</f>
        <v>108.80499999999999</v>
      </c>
      <c r="L409" s="85">
        <f>(VLOOKUP($G409,Depth_Lookup!$A$3:$J$561,10,FALSE))+(I409/100)</f>
        <v>108.955</v>
      </c>
      <c r="M409" s="34">
        <v>0</v>
      </c>
      <c r="N409" s="1"/>
    </row>
    <row r="410" spans="1:14">
      <c r="E410" s="30">
        <v>56</v>
      </c>
      <c r="F410" s="30">
        <v>2</v>
      </c>
      <c r="G410" s="83" t="str">
        <f t="shared" si="4"/>
        <v>56-2</v>
      </c>
      <c r="H410" s="2">
        <v>50</v>
      </c>
      <c r="I410" s="2">
        <v>55</v>
      </c>
      <c r="J410" s="84" t="str">
        <f>IF(((VLOOKUP($G410,Depth_Lookup!$A$3:$J$561,9,FALSE))-(I410/100))&gt;=0,"Good","Too Long")</f>
        <v>Good</v>
      </c>
      <c r="K410" s="85">
        <f>(VLOOKUP($G410,Depth_Lookup!$A$3:$J$561,10,FALSE))+(H410/100)</f>
        <v>108.955</v>
      </c>
      <c r="L410" s="85">
        <f>(VLOOKUP($G410,Depth_Lookup!$A$3:$J$561,10,FALSE))+(I410/100)</f>
        <v>109.005</v>
      </c>
      <c r="M410" s="34">
        <v>1</v>
      </c>
    </row>
    <row r="411" spans="1:14">
      <c r="A411" s="30"/>
      <c r="E411" s="30">
        <v>56</v>
      </c>
      <c r="F411" s="30">
        <v>2</v>
      </c>
      <c r="G411" s="83" t="str">
        <f t="shared" si="4"/>
        <v>56-2</v>
      </c>
      <c r="H411" s="2">
        <v>55</v>
      </c>
      <c r="I411" s="2">
        <v>65</v>
      </c>
      <c r="J411" s="84" t="str">
        <f>IF(((VLOOKUP($G411,Depth_Lookup!$A$3:$J$561,9,FALSE))-(I411/100))&gt;=0,"Good","Too Long")</f>
        <v>Good</v>
      </c>
      <c r="K411" s="85">
        <f>(VLOOKUP($G411,Depth_Lookup!$A$3:$J$561,10,FALSE))+(H411/100)</f>
        <v>109.005</v>
      </c>
      <c r="L411" s="85">
        <f>(VLOOKUP($G411,Depth_Lookup!$A$3:$J$561,10,FALSE))+(I411/100)</f>
        <v>109.105</v>
      </c>
      <c r="M411" s="34">
        <v>0</v>
      </c>
      <c r="N411" s="1"/>
    </row>
    <row r="412" spans="1:14">
      <c r="E412" s="30">
        <v>56</v>
      </c>
      <c r="F412" s="30">
        <v>2</v>
      </c>
      <c r="G412" s="83" t="str">
        <f t="shared" si="4"/>
        <v>56-2</v>
      </c>
      <c r="H412" s="2">
        <v>65</v>
      </c>
      <c r="I412" s="2">
        <v>83</v>
      </c>
      <c r="J412" s="84" t="str">
        <f>IF(((VLOOKUP($G412,Depth_Lookup!$A$3:$J$561,9,FALSE))-(I412/100))&gt;=0,"Good","Too Long")</f>
        <v>Good</v>
      </c>
      <c r="K412" s="85">
        <f>(VLOOKUP($G412,Depth_Lookup!$A$3:$J$561,10,FALSE))+(H412/100)</f>
        <v>109.105</v>
      </c>
      <c r="L412" s="85">
        <f>(VLOOKUP($G412,Depth_Lookup!$A$3:$J$561,10,FALSE))+(I412/100)</f>
        <v>109.285</v>
      </c>
      <c r="M412" s="34">
        <v>2</v>
      </c>
    </row>
    <row r="413" spans="1:14">
      <c r="A413" s="30"/>
      <c r="E413" s="30">
        <v>56</v>
      </c>
      <c r="F413" s="30">
        <v>3</v>
      </c>
      <c r="G413" s="83" t="str">
        <f t="shared" si="4"/>
        <v>56-3</v>
      </c>
      <c r="H413" s="2">
        <v>0</v>
      </c>
      <c r="I413" s="2">
        <v>18</v>
      </c>
      <c r="J413" s="84" t="str">
        <f>IF(((VLOOKUP($G413,Depth_Lookup!$A$3:$J$561,9,FALSE))-(I413/100))&gt;=0,"Good","Too Long")</f>
        <v>Good</v>
      </c>
      <c r="K413" s="85">
        <f>(VLOOKUP($G413,Depth_Lookup!$A$3:$J$561,10,FALSE))+(H413/100)</f>
        <v>109.29</v>
      </c>
      <c r="L413" s="85">
        <f>(VLOOKUP($G413,Depth_Lookup!$A$3:$J$561,10,FALSE))+(I413/100)</f>
        <v>109.47000000000001</v>
      </c>
      <c r="M413" s="34">
        <v>3</v>
      </c>
      <c r="N413" s="1"/>
    </row>
    <row r="414" spans="1:14">
      <c r="E414" s="30">
        <v>56</v>
      </c>
      <c r="F414" s="30">
        <v>3</v>
      </c>
      <c r="G414" s="83" t="str">
        <f t="shared" si="4"/>
        <v>56-3</v>
      </c>
      <c r="H414" s="2">
        <v>18</v>
      </c>
      <c r="I414" s="2">
        <v>30</v>
      </c>
      <c r="J414" s="84" t="str">
        <f>IF(((VLOOKUP($G414,Depth_Lookup!$A$3:$J$561,9,FALSE))-(I414/100))&gt;=0,"Good","Too Long")</f>
        <v>Good</v>
      </c>
      <c r="K414" s="85">
        <f>(VLOOKUP($G414,Depth_Lookup!$A$3:$J$561,10,FALSE))+(H414/100)</f>
        <v>109.47000000000001</v>
      </c>
      <c r="L414" s="85">
        <f>(VLOOKUP($G414,Depth_Lookup!$A$3:$J$561,10,FALSE))+(I414/100)</f>
        <v>109.59</v>
      </c>
      <c r="M414" s="34">
        <v>0</v>
      </c>
    </row>
    <row r="415" spans="1:14">
      <c r="A415" s="30"/>
      <c r="E415" s="30">
        <v>56</v>
      </c>
      <c r="F415" s="30">
        <v>3</v>
      </c>
      <c r="G415" s="83" t="str">
        <f t="shared" si="4"/>
        <v>56-3</v>
      </c>
      <c r="H415" s="2">
        <v>30</v>
      </c>
      <c r="I415" s="2">
        <v>53</v>
      </c>
      <c r="J415" s="84" t="str">
        <f>IF(((VLOOKUP($G415,Depth_Lookup!$A$3:$J$561,9,FALSE))-(I415/100))&gt;=0,"Good","Too Long")</f>
        <v>Good</v>
      </c>
      <c r="K415" s="85">
        <f>(VLOOKUP($G415,Depth_Lookup!$A$3:$J$561,10,FALSE))+(H415/100)</f>
        <v>109.59</v>
      </c>
      <c r="L415" s="85">
        <f>(VLOOKUP($G415,Depth_Lookup!$A$3:$J$561,10,FALSE))+(I415/100)</f>
        <v>109.82000000000001</v>
      </c>
      <c r="M415" s="34">
        <v>2</v>
      </c>
      <c r="N415" s="1"/>
    </row>
    <row r="416" spans="1:14">
      <c r="E416" s="30">
        <v>56</v>
      </c>
      <c r="F416" s="30">
        <v>3</v>
      </c>
      <c r="G416" s="83" t="str">
        <f t="shared" si="4"/>
        <v>56-3</v>
      </c>
      <c r="H416" s="2">
        <v>53</v>
      </c>
      <c r="I416" s="2">
        <v>75</v>
      </c>
      <c r="J416" s="84" t="str">
        <f>IF(((VLOOKUP($G416,Depth_Lookup!$A$3:$J$561,9,FALSE))-(I416/100))&gt;=0,"Good","Too Long")</f>
        <v>Good</v>
      </c>
      <c r="K416" s="85">
        <f>(VLOOKUP($G416,Depth_Lookup!$A$3:$J$561,10,FALSE))+(H416/100)</f>
        <v>109.82000000000001</v>
      </c>
      <c r="L416" s="85">
        <f>(VLOOKUP($G416,Depth_Lookup!$A$3:$J$561,10,FALSE))+(I416/100)</f>
        <v>110.04</v>
      </c>
      <c r="M416" s="34">
        <v>0</v>
      </c>
    </row>
    <row r="417" spans="1:14">
      <c r="A417" s="30"/>
      <c r="E417" s="30">
        <v>56</v>
      </c>
      <c r="F417" s="30">
        <v>3</v>
      </c>
      <c r="G417" s="83" t="str">
        <f t="shared" si="4"/>
        <v>56-3</v>
      </c>
      <c r="H417" s="2">
        <v>75</v>
      </c>
      <c r="I417" s="2">
        <v>78</v>
      </c>
      <c r="J417" s="84" t="str">
        <f>IF(((VLOOKUP($G417,Depth_Lookup!$A$3:$J$561,9,FALSE))-(I417/100))&gt;=0,"Good","Too Long")</f>
        <v>Good</v>
      </c>
      <c r="K417" s="85">
        <f>(VLOOKUP($G417,Depth_Lookup!$A$3:$J$561,10,FALSE))+(H417/100)</f>
        <v>110.04</v>
      </c>
      <c r="L417" s="85">
        <f>(VLOOKUP($G417,Depth_Lookup!$A$3:$J$561,10,FALSE))+(I417/100)</f>
        <v>110.07000000000001</v>
      </c>
      <c r="M417" s="34">
        <v>1</v>
      </c>
      <c r="N417" s="1"/>
    </row>
    <row r="418" spans="1:14">
      <c r="E418" s="30">
        <v>56</v>
      </c>
      <c r="F418" s="30">
        <v>4</v>
      </c>
      <c r="G418" s="83" t="str">
        <f t="shared" si="4"/>
        <v>56-4</v>
      </c>
      <c r="H418" s="2">
        <v>0</v>
      </c>
      <c r="I418" s="2">
        <v>17</v>
      </c>
      <c r="J418" s="84" t="str">
        <f>IF(((VLOOKUP($G418,Depth_Lookup!$A$3:$J$561,9,FALSE))-(I418/100))&gt;=0,"Good","Too Long")</f>
        <v>Good</v>
      </c>
      <c r="K418" s="85">
        <f>(VLOOKUP($G418,Depth_Lookup!$A$3:$J$561,10,FALSE))+(H418/100)</f>
        <v>110.07</v>
      </c>
      <c r="L418" s="85">
        <f>(VLOOKUP($G418,Depth_Lookup!$A$3:$J$561,10,FALSE))+(I418/100)</f>
        <v>110.24</v>
      </c>
      <c r="M418" s="34">
        <v>0</v>
      </c>
    </row>
    <row r="419" spans="1:14">
      <c r="A419" s="30"/>
      <c r="E419" s="30">
        <v>56</v>
      </c>
      <c r="F419" s="30">
        <v>4</v>
      </c>
      <c r="G419" s="83" t="str">
        <f t="shared" si="4"/>
        <v>56-4</v>
      </c>
      <c r="H419" s="2">
        <v>17</v>
      </c>
      <c r="I419" s="2">
        <v>65</v>
      </c>
      <c r="J419" s="84" t="str">
        <f>IF(((VLOOKUP($G419,Depth_Lookup!$A$3:$J$561,9,FALSE))-(I419/100))&gt;=0,"Good","Too Long")</f>
        <v>Good</v>
      </c>
      <c r="K419" s="85">
        <f>(VLOOKUP($G419,Depth_Lookup!$A$3:$J$561,10,FALSE))+(H419/100)</f>
        <v>110.24</v>
      </c>
      <c r="L419" s="85">
        <f>(VLOOKUP($G419,Depth_Lookup!$A$3:$J$561,10,FALSE))+(I419/100)</f>
        <v>110.72</v>
      </c>
      <c r="M419" s="34">
        <v>2</v>
      </c>
      <c r="N419" s="1"/>
    </row>
    <row r="420" spans="1:14">
      <c r="E420" s="30">
        <v>57</v>
      </c>
      <c r="F420" s="30">
        <v>1</v>
      </c>
      <c r="G420" s="83" t="str">
        <f t="shared" si="4"/>
        <v>57-1</v>
      </c>
      <c r="H420" s="2">
        <v>0</v>
      </c>
      <c r="I420" s="2">
        <v>7</v>
      </c>
      <c r="J420" s="84" t="str">
        <f>IF(((VLOOKUP($G420,Depth_Lookup!$A$3:$J$561,9,FALSE))-(I420/100))&gt;=0,"Good","Too Long")</f>
        <v>Good</v>
      </c>
      <c r="K420" s="85">
        <f>(VLOOKUP($G420,Depth_Lookup!$A$3:$J$561,10,FALSE))+(H420/100)</f>
        <v>110.6</v>
      </c>
      <c r="L420" s="85">
        <f>(VLOOKUP($G420,Depth_Lookup!$A$3:$J$561,10,FALSE))+(I420/100)</f>
        <v>110.66999999999999</v>
      </c>
      <c r="M420" s="34">
        <v>2</v>
      </c>
    </row>
    <row r="421" spans="1:14">
      <c r="A421" s="30"/>
      <c r="E421" s="30">
        <v>57</v>
      </c>
      <c r="F421" s="30">
        <v>1</v>
      </c>
      <c r="G421" s="83" t="str">
        <f t="shared" si="4"/>
        <v>57-1</v>
      </c>
      <c r="H421" s="2">
        <v>7</v>
      </c>
      <c r="I421" s="2">
        <v>20</v>
      </c>
      <c r="J421" s="84" t="str">
        <f>IF(((VLOOKUP($G421,Depth_Lookup!$A$3:$J$561,9,FALSE))-(I421/100))&gt;=0,"Good","Too Long")</f>
        <v>Good</v>
      </c>
      <c r="K421" s="85">
        <f>(VLOOKUP($G421,Depth_Lookup!$A$3:$J$561,10,FALSE))+(H421/100)</f>
        <v>110.66999999999999</v>
      </c>
      <c r="L421" s="85">
        <f>(VLOOKUP($G421,Depth_Lookup!$A$3:$J$561,10,FALSE))+(I421/100)</f>
        <v>110.8</v>
      </c>
      <c r="M421" s="34">
        <v>0</v>
      </c>
      <c r="N421" s="1"/>
    </row>
    <row r="422" spans="1:14">
      <c r="E422" s="30">
        <v>57</v>
      </c>
      <c r="F422" s="30">
        <v>1</v>
      </c>
      <c r="G422" s="83" t="str">
        <f t="shared" si="4"/>
        <v>57-1</v>
      </c>
      <c r="H422" s="2">
        <v>20</v>
      </c>
      <c r="I422" s="2">
        <v>60</v>
      </c>
      <c r="J422" s="84" t="str">
        <f>IF(((VLOOKUP($G422,Depth_Lookup!$A$3:$J$561,9,FALSE))-(I422/100))&gt;=0,"Good","Too Long")</f>
        <v>Good</v>
      </c>
      <c r="K422" s="85">
        <f>(VLOOKUP($G422,Depth_Lookup!$A$3:$J$561,10,FALSE))+(H422/100)</f>
        <v>110.8</v>
      </c>
      <c r="L422" s="85">
        <f>(VLOOKUP($G422,Depth_Lookup!$A$3:$J$561,10,FALSE))+(I422/100)</f>
        <v>111.19999999999999</v>
      </c>
      <c r="M422" s="34">
        <v>2</v>
      </c>
    </row>
    <row r="423" spans="1:14">
      <c r="A423" s="30"/>
      <c r="E423" s="30">
        <v>57</v>
      </c>
      <c r="F423" s="30">
        <v>1</v>
      </c>
      <c r="G423" s="83" t="str">
        <f t="shared" si="4"/>
        <v>57-1</v>
      </c>
      <c r="H423" s="2">
        <v>60</v>
      </c>
      <c r="I423" s="2">
        <v>78</v>
      </c>
      <c r="J423" s="84" t="str">
        <f>IF(((VLOOKUP($G423,Depth_Lookup!$A$3:$J$561,9,FALSE))-(I423/100))&gt;=0,"Good","Too Long")</f>
        <v>Good</v>
      </c>
      <c r="K423" s="85">
        <f>(VLOOKUP($G423,Depth_Lookup!$A$3:$J$561,10,FALSE))+(H423/100)</f>
        <v>111.19999999999999</v>
      </c>
      <c r="L423" s="85">
        <f>(VLOOKUP($G423,Depth_Lookup!$A$3:$J$561,10,FALSE))+(I423/100)</f>
        <v>111.38</v>
      </c>
      <c r="M423" s="34">
        <v>0</v>
      </c>
      <c r="N423" s="1"/>
    </row>
    <row r="424" spans="1:14">
      <c r="E424" s="30">
        <v>57</v>
      </c>
      <c r="F424" s="30">
        <v>1</v>
      </c>
      <c r="G424" s="83" t="str">
        <f t="shared" si="4"/>
        <v>57-1</v>
      </c>
      <c r="H424" s="2">
        <v>78</v>
      </c>
      <c r="I424" s="2">
        <v>85</v>
      </c>
      <c r="J424" s="84" t="str">
        <f>IF(((VLOOKUP($G424,Depth_Lookup!$A$3:$J$561,9,FALSE))-(I424/100))&gt;=0,"Good","Too Long")</f>
        <v>Good</v>
      </c>
      <c r="K424" s="85">
        <f>(VLOOKUP($G424,Depth_Lookup!$A$3:$J$561,10,FALSE))+(H424/100)</f>
        <v>111.38</v>
      </c>
      <c r="L424" s="85">
        <f>(VLOOKUP($G424,Depth_Lookup!$A$3:$J$561,10,FALSE))+(I424/100)</f>
        <v>111.44999999999999</v>
      </c>
      <c r="M424" s="34">
        <v>1</v>
      </c>
    </row>
    <row r="425" spans="1:14">
      <c r="A425" s="30"/>
      <c r="E425" s="30">
        <v>57</v>
      </c>
      <c r="F425" s="30">
        <v>2</v>
      </c>
      <c r="G425" s="83" t="str">
        <f t="shared" si="4"/>
        <v>57-2</v>
      </c>
      <c r="H425" s="2">
        <v>0</v>
      </c>
      <c r="I425" s="2">
        <v>56</v>
      </c>
      <c r="J425" s="84" t="str">
        <f>IF(((VLOOKUP($G425,Depth_Lookup!$A$3:$J$561,9,FALSE))-(I425/100))&gt;=0,"Good","Too Long")</f>
        <v>Good</v>
      </c>
      <c r="K425" s="85">
        <f>(VLOOKUP($G425,Depth_Lookup!$A$3:$J$561,10,FALSE))+(H425/100)</f>
        <v>111.45</v>
      </c>
      <c r="L425" s="85">
        <f>(VLOOKUP($G425,Depth_Lookup!$A$3:$J$561,10,FALSE))+(I425/100)</f>
        <v>112.01</v>
      </c>
      <c r="M425" s="34">
        <v>1</v>
      </c>
      <c r="N425" s="1"/>
    </row>
    <row r="426" spans="1:14">
      <c r="E426" s="30">
        <v>57</v>
      </c>
      <c r="F426" s="30">
        <v>2</v>
      </c>
      <c r="G426" s="83" t="str">
        <f t="shared" si="4"/>
        <v>57-2</v>
      </c>
      <c r="H426" s="2">
        <v>56</v>
      </c>
      <c r="I426" s="2">
        <v>80</v>
      </c>
      <c r="J426" s="84" t="str">
        <f>IF(((VLOOKUP($G426,Depth_Lookup!$A$3:$J$561,9,FALSE))-(I426/100))&gt;=0,"Good","Too Long")</f>
        <v>Good</v>
      </c>
      <c r="K426" s="85">
        <f>(VLOOKUP($G426,Depth_Lookup!$A$3:$J$561,10,FALSE))+(H426/100)</f>
        <v>112.01</v>
      </c>
      <c r="L426" s="85">
        <f>(VLOOKUP($G426,Depth_Lookup!$A$3:$J$561,10,FALSE))+(I426/100)</f>
        <v>112.25</v>
      </c>
      <c r="M426" s="34">
        <v>3</v>
      </c>
    </row>
    <row r="427" spans="1:14">
      <c r="A427" s="30"/>
      <c r="E427" s="30">
        <v>57</v>
      </c>
      <c r="F427" s="30">
        <v>3</v>
      </c>
      <c r="G427" s="83" t="str">
        <f t="shared" si="4"/>
        <v>57-3</v>
      </c>
      <c r="H427" s="2">
        <v>0</v>
      </c>
      <c r="I427" s="2">
        <v>6</v>
      </c>
      <c r="J427" s="84" t="str">
        <f>IF(((VLOOKUP($G427,Depth_Lookup!$A$3:$J$561,9,FALSE))-(I427/100))&gt;=0,"Good","Too Long")</f>
        <v>Good</v>
      </c>
      <c r="K427" s="85">
        <f>(VLOOKUP($G427,Depth_Lookup!$A$3:$J$561,10,FALSE))+(H427/100)</f>
        <v>112.255</v>
      </c>
      <c r="L427" s="85">
        <f>(VLOOKUP($G427,Depth_Lookup!$A$3:$J$561,10,FALSE))+(I427/100)</f>
        <v>112.315</v>
      </c>
      <c r="M427" s="34">
        <v>1</v>
      </c>
      <c r="N427" s="1"/>
    </row>
    <row r="428" spans="1:14">
      <c r="E428" s="30">
        <v>57</v>
      </c>
      <c r="F428" s="30">
        <v>3</v>
      </c>
      <c r="G428" s="83" t="str">
        <f t="shared" si="4"/>
        <v>57-3</v>
      </c>
      <c r="H428" s="2">
        <v>6</v>
      </c>
      <c r="I428" s="2">
        <v>60</v>
      </c>
      <c r="J428" s="84" t="str">
        <f>IF(((VLOOKUP($G428,Depth_Lookup!$A$3:$J$561,9,FALSE))-(I428/100))&gt;=0,"Good","Too Long")</f>
        <v>Good</v>
      </c>
      <c r="K428" s="85">
        <f>(VLOOKUP($G428,Depth_Lookup!$A$3:$J$561,10,FALSE))+(H428/100)</f>
        <v>112.315</v>
      </c>
      <c r="L428" s="85">
        <f>(VLOOKUP($G428,Depth_Lookup!$A$3:$J$561,10,FALSE))+(I428/100)</f>
        <v>112.85499999999999</v>
      </c>
      <c r="M428" s="34">
        <v>0</v>
      </c>
    </row>
    <row r="429" spans="1:14">
      <c r="A429" s="30"/>
      <c r="E429" s="30">
        <v>57</v>
      </c>
      <c r="F429" s="30">
        <v>3</v>
      </c>
      <c r="G429" s="83" t="str">
        <f t="shared" si="4"/>
        <v>57-3</v>
      </c>
      <c r="H429" s="2">
        <v>60</v>
      </c>
      <c r="I429" s="2">
        <v>64</v>
      </c>
      <c r="J429" s="84" t="str">
        <f>IF(((VLOOKUP($G429,Depth_Lookup!$A$3:$J$561,9,FALSE))-(I429/100))&gt;=0,"Good","Too Long")</f>
        <v>Good</v>
      </c>
      <c r="K429" s="85">
        <f>(VLOOKUP($G429,Depth_Lookup!$A$3:$J$561,10,FALSE))+(H429/100)</f>
        <v>112.85499999999999</v>
      </c>
      <c r="L429" s="85">
        <f>(VLOOKUP($G429,Depth_Lookup!$A$3:$J$561,10,FALSE))+(I429/100)</f>
        <v>112.895</v>
      </c>
      <c r="M429" s="34">
        <v>1</v>
      </c>
      <c r="N429" s="1"/>
    </row>
    <row r="430" spans="1:14">
      <c r="E430" s="30">
        <v>57</v>
      </c>
      <c r="F430" s="30">
        <v>3</v>
      </c>
      <c r="G430" s="83" t="str">
        <f t="shared" si="4"/>
        <v>57-3</v>
      </c>
      <c r="H430" s="2">
        <v>64</v>
      </c>
      <c r="I430" s="2">
        <v>89</v>
      </c>
      <c r="J430" s="84" t="str">
        <f>IF(((VLOOKUP($G430,Depth_Lookup!$A$3:$J$561,9,FALSE))-(I430/100))&gt;=0,"Good","Too Long")</f>
        <v>Good</v>
      </c>
      <c r="K430" s="85">
        <f>(VLOOKUP($G430,Depth_Lookup!$A$3:$J$561,10,FALSE))+(H430/100)</f>
        <v>112.895</v>
      </c>
      <c r="L430" s="85">
        <f>(VLOOKUP($G430,Depth_Lookup!$A$3:$J$561,10,FALSE))+(I430/100)</f>
        <v>113.145</v>
      </c>
      <c r="M430" s="34">
        <v>0</v>
      </c>
    </row>
    <row r="431" spans="1:14">
      <c r="A431" s="30"/>
      <c r="E431" s="30">
        <v>57</v>
      </c>
      <c r="F431" s="30">
        <v>4</v>
      </c>
      <c r="G431" s="83" t="str">
        <f t="shared" si="4"/>
        <v>57-4</v>
      </c>
      <c r="H431" s="2">
        <v>0</v>
      </c>
      <c r="I431" s="2">
        <v>13</v>
      </c>
      <c r="J431" s="84" t="str">
        <f>IF(((VLOOKUP($G431,Depth_Lookup!$A$3:$J$561,9,FALSE))-(I431/100))&gt;=0,"Good","Too Long")</f>
        <v>Good</v>
      </c>
      <c r="K431" s="85">
        <f>(VLOOKUP($G431,Depth_Lookup!$A$3:$J$561,10,FALSE))+(H431/100)</f>
        <v>113.15</v>
      </c>
      <c r="L431" s="85">
        <f>(VLOOKUP($G431,Depth_Lookup!$A$3:$J$561,10,FALSE))+(I431/100)</f>
        <v>113.28</v>
      </c>
      <c r="M431" s="34">
        <v>3</v>
      </c>
      <c r="N431" s="1"/>
    </row>
    <row r="432" spans="1:14">
      <c r="E432" s="30">
        <v>57</v>
      </c>
      <c r="F432" s="30">
        <v>4</v>
      </c>
      <c r="G432" s="83" t="str">
        <f t="shared" si="4"/>
        <v>57-4</v>
      </c>
      <c r="H432" s="2">
        <v>13</v>
      </c>
      <c r="I432" s="2">
        <v>28</v>
      </c>
      <c r="J432" s="84" t="str">
        <f>IF(((VLOOKUP($G432,Depth_Lookup!$A$3:$J$561,9,FALSE))-(I432/100))&gt;=0,"Good","Too Long")</f>
        <v>Good</v>
      </c>
      <c r="K432" s="85">
        <f>(VLOOKUP($G432,Depth_Lookup!$A$3:$J$561,10,FALSE))+(H432/100)</f>
        <v>113.28</v>
      </c>
      <c r="L432" s="85">
        <f>(VLOOKUP($G432,Depth_Lookup!$A$3:$J$561,10,FALSE))+(I432/100)</f>
        <v>113.43</v>
      </c>
      <c r="M432" s="34">
        <v>1</v>
      </c>
    </row>
    <row r="433" spans="1:14">
      <c r="A433" s="30"/>
      <c r="E433" s="30">
        <v>57</v>
      </c>
      <c r="F433" s="30">
        <v>4</v>
      </c>
      <c r="G433" s="83" t="str">
        <f t="shared" si="4"/>
        <v>57-4</v>
      </c>
      <c r="H433" s="2">
        <v>28</v>
      </c>
      <c r="I433" s="2">
        <v>42</v>
      </c>
      <c r="J433" s="84" t="str">
        <f>IF(((VLOOKUP($G433,Depth_Lookup!$A$3:$J$561,9,FALSE))-(I433/100))&gt;=0,"Good","Too Long")</f>
        <v>Good</v>
      </c>
      <c r="K433" s="85">
        <f>(VLOOKUP($G433,Depth_Lookup!$A$3:$J$561,10,FALSE))+(H433/100)</f>
        <v>113.43</v>
      </c>
      <c r="L433" s="85">
        <f>(VLOOKUP($G433,Depth_Lookup!$A$3:$J$561,10,FALSE))+(I433/100)</f>
        <v>113.57000000000001</v>
      </c>
      <c r="M433" s="34">
        <v>0</v>
      </c>
      <c r="N433" s="1"/>
    </row>
    <row r="434" spans="1:14">
      <c r="E434" s="30">
        <v>57</v>
      </c>
      <c r="F434" s="30">
        <v>4</v>
      </c>
      <c r="G434" s="83" t="str">
        <f t="shared" si="4"/>
        <v>57-4</v>
      </c>
      <c r="H434" s="2">
        <v>42</v>
      </c>
      <c r="I434" s="2">
        <v>58</v>
      </c>
      <c r="J434" s="84" t="str">
        <f>IF(((VLOOKUP($G434,Depth_Lookup!$A$3:$J$561,9,FALSE))-(I434/100))&gt;=0,"Good","Too Long")</f>
        <v>Good</v>
      </c>
      <c r="K434" s="85">
        <f>(VLOOKUP($G434,Depth_Lookup!$A$3:$J$561,10,FALSE))+(H434/100)</f>
        <v>113.57000000000001</v>
      </c>
      <c r="L434" s="85">
        <f>(VLOOKUP($G434,Depth_Lookup!$A$3:$J$561,10,FALSE))+(I434/100)</f>
        <v>113.73</v>
      </c>
      <c r="M434" s="34">
        <v>1</v>
      </c>
    </row>
    <row r="435" spans="1:14">
      <c r="A435" s="30"/>
      <c r="E435" s="30">
        <v>57</v>
      </c>
      <c r="F435" s="30">
        <v>4</v>
      </c>
      <c r="G435" s="83" t="str">
        <f t="shared" si="4"/>
        <v>57-4</v>
      </c>
      <c r="H435" s="2">
        <v>58</v>
      </c>
      <c r="I435" s="2">
        <v>73</v>
      </c>
      <c r="J435" s="84" t="str">
        <f>IF(((VLOOKUP($G435,Depth_Lookup!$A$3:$J$561,9,FALSE))-(I435/100))&gt;=0,"Good","Too Long")</f>
        <v>Good</v>
      </c>
      <c r="K435" s="85">
        <f>(VLOOKUP($G435,Depth_Lookup!$A$3:$J$561,10,FALSE))+(H435/100)</f>
        <v>113.73</v>
      </c>
      <c r="L435" s="85">
        <f>(VLOOKUP($G435,Depth_Lookup!$A$3:$J$561,10,FALSE))+(I435/100)</f>
        <v>113.88000000000001</v>
      </c>
      <c r="M435" s="34">
        <v>0</v>
      </c>
      <c r="N435" s="1"/>
    </row>
    <row r="436" spans="1:14">
      <c r="E436" s="30">
        <v>58</v>
      </c>
      <c r="F436" s="30">
        <v>1</v>
      </c>
      <c r="G436" s="83" t="str">
        <f t="shared" si="4"/>
        <v>58-1</v>
      </c>
      <c r="H436" s="2">
        <v>0</v>
      </c>
      <c r="I436" s="2">
        <v>18</v>
      </c>
      <c r="J436" s="84" t="str">
        <f>IF(((VLOOKUP($G436,Depth_Lookup!$A$3:$J$561,9,FALSE))-(I436/100))&gt;=0,"Good","Too Long")</f>
        <v>Good</v>
      </c>
      <c r="K436" s="85">
        <f>(VLOOKUP($G436,Depth_Lookup!$A$3:$J$561,10,FALSE))+(H436/100)</f>
        <v>113.6</v>
      </c>
      <c r="L436" s="85">
        <f>(VLOOKUP($G436,Depth_Lookup!$A$3:$J$561,10,FALSE))+(I436/100)</f>
        <v>113.78</v>
      </c>
      <c r="M436" s="34">
        <v>0</v>
      </c>
    </row>
    <row r="437" spans="1:14">
      <c r="A437" s="30"/>
      <c r="E437" s="30">
        <v>58</v>
      </c>
      <c r="F437" s="30">
        <v>1</v>
      </c>
      <c r="G437" s="83" t="str">
        <f t="shared" si="4"/>
        <v>58-1</v>
      </c>
      <c r="H437" s="2">
        <v>18</v>
      </c>
      <c r="I437" s="2">
        <v>22</v>
      </c>
      <c r="J437" s="84" t="str">
        <f>IF(((VLOOKUP($G437,Depth_Lookup!$A$3:$J$561,9,FALSE))-(I437/100))&gt;=0,"Good","Too Long")</f>
        <v>Good</v>
      </c>
      <c r="K437" s="85">
        <f>(VLOOKUP($G437,Depth_Lookup!$A$3:$J$561,10,FALSE))+(H437/100)</f>
        <v>113.78</v>
      </c>
      <c r="L437" s="85">
        <f>(VLOOKUP($G437,Depth_Lookup!$A$3:$J$561,10,FALSE))+(I437/100)</f>
        <v>113.82</v>
      </c>
      <c r="M437" s="34">
        <v>1</v>
      </c>
      <c r="N437" s="1"/>
    </row>
    <row r="438" spans="1:14">
      <c r="E438" s="30">
        <v>58</v>
      </c>
      <c r="F438" s="30">
        <v>1</v>
      </c>
      <c r="G438" s="83" t="str">
        <f t="shared" si="4"/>
        <v>58-1</v>
      </c>
      <c r="H438" s="2">
        <v>22</v>
      </c>
      <c r="I438" s="2">
        <v>40</v>
      </c>
      <c r="J438" s="84" t="str">
        <f>IF(((VLOOKUP($G438,Depth_Lookup!$A$3:$J$561,9,FALSE))-(I438/100))&gt;=0,"Good","Too Long")</f>
        <v>Good</v>
      </c>
      <c r="K438" s="85">
        <f>(VLOOKUP($G438,Depth_Lookup!$A$3:$J$561,10,FALSE))+(H438/100)</f>
        <v>113.82</v>
      </c>
      <c r="L438" s="85">
        <f>(VLOOKUP($G438,Depth_Lookup!$A$3:$J$561,10,FALSE))+(I438/100)</f>
        <v>114</v>
      </c>
      <c r="M438" s="34">
        <v>0</v>
      </c>
    </row>
    <row r="439" spans="1:14">
      <c r="A439" s="30"/>
      <c r="E439" s="30">
        <v>58</v>
      </c>
      <c r="F439" s="30">
        <v>1</v>
      </c>
      <c r="G439" s="83" t="str">
        <f t="shared" si="4"/>
        <v>58-1</v>
      </c>
      <c r="H439" s="2">
        <v>40</v>
      </c>
      <c r="I439" s="2">
        <v>50</v>
      </c>
      <c r="J439" s="84" t="str">
        <f>IF(((VLOOKUP($G439,Depth_Lookup!$A$3:$J$561,9,FALSE))-(I439/100))&gt;=0,"Good","Too Long")</f>
        <v>Good</v>
      </c>
      <c r="K439" s="85">
        <f>(VLOOKUP($G439,Depth_Lookup!$A$3:$J$561,10,FALSE))+(H439/100)</f>
        <v>114</v>
      </c>
      <c r="L439" s="85">
        <f>(VLOOKUP($G439,Depth_Lookup!$A$3:$J$561,10,FALSE))+(I439/100)</f>
        <v>114.1</v>
      </c>
      <c r="M439" s="34">
        <v>2</v>
      </c>
      <c r="N439" s="1"/>
    </row>
    <row r="440" spans="1:14">
      <c r="E440" s="30">
        <v>58</v>
      </c>
      <c r="F440" s="30">
        <v>1</v>
      </c>
      <c r="G440" s="83" t="str">
        <f t="shared" si="4"/>
        <v>58-1</v>
      </c>
      <c r="H440" s="2">
        <v>50</v>
      </c>
      <c r="I440" s="2">
        <v>77</v>
      </c>
      <c r="J440" s="84" t="str">
        <f>IF(((VLOOKUP($G440,Depth_Lookup!$A$3:$J$561,9,FALSE))-(I440/100))&gt;=0,"Good","Too Long")</f>
        <v>Good</v>
      </c>
      <c r="K440" s="85">
        <f>(VLOOKUP($G440,Depth_Lookup!$A$3:$J$561,10,FALSE))+(H440/100)</f>
        <v>114.1</v>
      </c>
      <c r="L440" s="85">
        <f>(VLOOKUP($G440,Depth_Lookup!$A$3:$J$561,10,FALSE))+(I440/100)</f>
        <v>114.36999999999999</v>
      </c>
      <c r="M440" s="34">
        <v>0</v>
      </c>
    </row>
    <row r="441" spans="1:14">
      <c r="A441" s="30"/>
      <c r="E441" s="30">
        <v>58</v>
      </c>
      <c r="F441" s="30">
        <v>1</v>
      </c>
      <c r="G441" s="83" t="str">
        <f t="shared" si="4"/>
        <v>58-1</v>
      </c>
      <c r="H441" s="2">
        <v>77</v>
      </c>
      <c r="I441" s="2">
        <v>82</v>
      </c>
      <c r="J441" s="84" t="str">
        <f>IF(((VLOOKUP($G441,Depth_Lookup!$A$3:$J$561,9,FALSE))-(I441/100))&gt;=0,"Good","Too Long")</f>
        <v>Good</v>
      </c>
      <c r="K441" s="85">
        <f>(VLOOKUP($G441,Depth_Lookup!$A$3:$J$561,10,FALSE))+(H441/100)</f>
        <v>114.36999999999999</v>
      </c>
      <c r="L441" s="85">
        <f>(VLOOKUP($G441,Depth_Lookup!$A$3:$J$561,10,FALSE))+(I441/100)</f>
        <v>114.41999999999999</v>
      </c>
      <c r="M441" s="34">
        <v>1</v>
      </c>
      <c r="N441" s="1"/>
    </row>
    <row r="442" spans="1:14">
      <c r="E442" s="30">
        <v>58</v>
      </c>
      <c r="F442" s="30">
        <v>2</v>
      </c>
      <c r="G442" s="83" t="str">
        <f t="shared" si="4"/>
        <v>58-2</v>
      </c>
      <c r="H442" s="2">
        <v>0</v>
      </c>
      <c r="I442" s="2">
        <v>22</v>
      </c>
      <c r="J442" s="84" t="str">
        <f>IF(((VLOOKUP($G442,Depth_Lookup!$A$3:$J$561,9,FALSE))-(I442/100))&gt;=0,"Good","Too Long")</f>
        <v>Good</v>
      </c>
      <c r="K442" s="85">
        <f>(VLOOKUP($G442,Depth_Lookup!$A$3:$J$561,10,FALSE))+(H442/100)</f>
        <v>114.42</v>
      </c>
      <c r="L442" s="85">
        <f>(VLOOKUP($G442,Depth_Lookup!$A$3:$J$561,10,FALSE))+(I442/100)</f>
        <v>114.64</v>
      </c>
      <c r="M442" s="34">
        <v>0</v>
      </c>
    </row>
    <row r="443" spans="1:14">
      <c r="A443" s="30"/>
      <c r="E443" s="30">
        <v>58</v>
      </c>
      <c r="F443" s="30">
        <v>2</v>
      </c>
      <c r="G443" s="83" t="str">
        <f t="shared" si="4"/>
        <v>58-2</v>
      </c>
      <c r="H443" s="2">
        <v>22</v>
      </c>
      <c r="I443" s="2">
        <v>27</v>
      </c>
      <c r="J443" s="84" t="str">
        <f>IF(((VLOOKUP($G443,Depth_Lookup!$A$3:$J$561,9,FALSE))-(I443/100))&gt;=0,"Good","Too Long")</f>
        <v>Good</v>
      </c>
      <c r="K443" s="85">
        <f>(VLOOKUP($G443,Depth_Lookup!$A$3:$J$561,10,FALSE))+(H443/100)</f>
        <v>114.64</v>
      </c>
      <c r="L443" s="85">
        <f>(VLOOKUP($G443,Depth_Lookup!$A$3:$J$561,10,FALSE))+(I443/100)</f>
        <v>114.69</v>
      </c>
      <c r="M443" s="34">
        <v>1</v>
      </c>
      <c r="N443" s="1"/>
    </row>
    <row r="444" spans="1:14">
      <c r="E444" s="30">
        <v>58</v>
      </c>
      <c r="F444" s="30">
        <v>2</v>
      </c>
      <c r="G444" s="83" t="str">
        <f t="shared" si="4"/>
        <v>58-2</v>
      </c>
      <c r="H444" s="2">
        <v>27</v>
      </c>
      <c r="I444" s="2">
        <v>47</v>
      </c>
      <c r="J444" s="84" t="str">
        <f>IF(((VLOOKUP($G444,Depth_Lookup!$A$3:$J$561,9,FALSE))-(I444/100))&gt;=0,"Good","Too Long")</f>
        <v>Good</v>
      </c>
      <c r="K444" s="85">
        <f>(VLOOKUP($G444,Depth_Lookup!$A$3:$J$561,10,FALSE))+(H444/100)</f>
        <v>114.69</v>
      </c>
      <c r="L444" s="85">
        <f>(VLOOKUP($G444,Depth_Lookup!$A$3:$J$561,10,FALSE))+(I444/100)</f>
        <v>114.89</v>
      </c>
      <c r="M444" s="34">
        <v>0</v>
      </c>
    </row>
    <row r="445" spans="1:14">
      <c r="A445" s="30"/>
      <c r="E445" s="30">
        <v>58</v>
      </c>
      <c r="F445" s="30">
        <v>2</v>
      </c>
      <c r="G445" s="83" t="str">
        <f t="shared" si="4"/>
        <v>58-2</v>
      </c>
      <c r="H445" s="2">
        <v>47</v>
      </c>
      <c r="I445" s="2">
        <v>53</v>
      </c>
      <c r="J445" s="84" t="str">
        <f>IF(((VLOOKUP($G445,Depth_Lookup!$A$3:$J$561,9,FALSE))-(I445/100))&gt;=0,"Good","Too Long")</f>
        <v>Good</v>
      </c>
      <c r="K445" s="85">
        <f>(VLOOKUP($G445,Depth_Lookup!$A$3:$J$561,10,FALSE))+(H445/100)</f>
        <v>114.89</v>
      </c>
      <c r="L445" s="85">
        <f>(VLOOKUP($G445,Depth_Lookup!$A$3:$J$561,10,FALSE))+(I445/100)</f>
        <v>114.95</v>
      </c>
      <c r="M445" s="34">
        <v>2</v>
      </c>
      <c r="N445" s="1"/>
    </row>
    <row r="446" spans="1:14">
      <c r="E446" s="30">
        <v>58</v>
      </c>
      <c r="F446" s="30">
        <v>2</v>
      </c>
      <c r="G446" s="83" t="str">
        <f t="shared" si="4"/>
        <v>58-2</v>
      </c>
      <c r="H446" s="2">
        <v>53</v>
      </c>
      <c r="I446" s="2">
        <v>68</v>
      </c>
      <c r="J446" s="84" t="str">
        <f>IF(((VLOOKUP($G446,Depth_Lookup!$A$3:$J$561,9,FALSE))-(I446/100))&gt;=0,"Good","Too Long")</f>
        <v>Good</v>
      </c>
      <c r="K446" s="85">
        <f>(VLOOKUP($G446,Depth_Lookup!$A$3:$J$561,10,FALSE))+(H446/100)</f>
        <v>114.95</v>
      </c>
      <c r="L446" s="85">
        <f>(VLOOKUP($G446,Depth_Lookup!$A$3:$J$561,10,FALSE))+(I446/100)</f>
        <v>115.10000000000001</v>
      </c>
      <c r="M446" s="34">
        <v>0</v>
      </c>
    </row>
    <row r="447" spans="1:14">
      <c r="A447" s="30"/>
      <c r="E447" s="30">
        <v>58</v>
      </c>
      <c r="F447" s="30">
        <v>2</v>
      </c>
      <c r="G447" s="83" t="str">
        <f t="shared" si="4"/>
        <v>58-2</v>
      </c>
      <c r="H447" s="2">
        <v>68</v>
      </c>
      <c r="I447" s="2">
        <v>83</v>
      </c>
      <c r="J447" s="84" t="str">
        <f>IF(((VLOOKUP($G447,Depth_Lookup!$A$3:$J$561,9,FALSE))-(I447/100))&gt;=0,"Good","Too Long")</f>
        <v>Good</v>
      </c>
      <c r="K447" s="85">
        <f>(VLOOKUP($G447,Depth_Lookup!$A$3:$J$561,10,FALSE))+(H447/100)</f>
        <v>115.10000000000001</v>
      </c>
      <c r="L447" s="85">
        <f>(VLOOKUP($G447,Depth_Lookup!$A$3:$J$561,10,FALSE))+(I447/100)</f>
        <v>115.25</v>
      </c>
      <c r="M447" s="34">
        <v>1</v>
      </c>
      <c r="N447" s="1"/>
    </row>
    <row r="448" spans="1:14">
      <c r="E448" s="30">
        <v>58</v>
      </c>
      <c r="F448" s="30">
        <v>3</v>
      </c>
      <c r="G448" s="83" t="str">
        <f t="shared" si="4"/>
        <v>58-3</v>
      </c>
      <c r="H448" s="2">
        <v>0</v>
      </c>
      <c r="I448" s="2">
        <v>30</v>
      </c>
      <c r="J448" s="84" t="str">
        <f>IF(((VLOOKUP($G448,Depth_Lookup!$A$3:$J$561,9,FALSE))-(I448/100))&gt;=0,"Good","Too Long")</f>
        <v>Good</v>
      </c>
      <c r="K448" s="85">
        <f>(VLOOKUP($G448,Depth_Lookup!$A$3:$J$561,10,FALSE))+(H448/100)</f>
        <v>115.25</v>
      </c>
      <c r="L448" s="85">
        <f>(VLOOKUP($G448,Depth_Lookup!$A$3:$J$561,10,FALSE))+(I448/100)</f>
        <v>115.55</v>
      </c>
      <c r="M448" s="34">
        <v>1</v>
      </c>
    </row>
    <row r="449" spans="1:14">
      <c r="A449" s="30"/>
      <c r="E449" s="30">
        <v>58</v>
      </c>
      <c r="F449" s="30">
        <v>3</v>
      </c>
      <c r="G449" s="83" t="str">
        <f t="shared" si="4"/>
        <v>58-3</v>
      </c>
      <c r="H449" s="2">
        <v>30</v>
      </c>
      <c r="I449" s="2">
        <v>54</v>
      </c>
      <c r="J449" s="84" t="str">
        <f>IF(((VLOOKUP($G449,Depth_Lookup!$A$3:$J$561,9,FALSE))-(I449/100))&gt;=0,"Good","Too Long")</f>
        <v>Good</v>
      </c>
      <c r="K449" s="85">
        <f>(VLOOKUP($G449,Depth_Lookup!$A$3:$J$561,10,FALSE))+(H449/100)</f>
        <v>115.55</v>
      </c>
      <c r="L449" s="85">
        <f>(VLOOKUP($G449,Depth_Lookup!$A$3:$J$561,10,FALSE))+(I449/100)</f>
        <v>115.79</v>
      </c>
      <c r="M449" s="34">
        <v>0</v>
      </c>
      <c r="N449" s="1"/>
    </row>
    <row r="450" spans="1:14">
      <c r="E450" s="30">
        <v>58</v>
      </c>
      <c r="F450" s="30">
        <v>3</v>
      </c>
      <c r="G450" s="83" t="str">
        <f t="shared" si="4"/>
        <v>58-3</v>
      </c>
      <c r="H450" s="2">
        <v>54</v>
      </c>
      <c r="I450" s="2">
        <v>67</v>
      </c>
      <c r="J450" s="84" t="str">
        <f>IF(((VLOOKUP($G450,Depth_Lookup!$A$3:$J$561,9,FALSE))-(I450/100))&gt;=0,"Good","Too Long")</f>
        <v>Good</v>
      </c>
      <c r="K450" s="85">
        <f>(VLOOKUP($G450,Depth_Lookup!$A$3:$J$561,10,FALSE))+(H450/100)</f>
        <v>115.79</v>
      </c>
      <c r="L450" s="85">
        <f>(VLOOKUP($G450,Depth_Lookup!$A$3:$J$561,10,FALSE))+(I450/100)</f>
        <v>115.92</v>
      </c>
      <c r="M450" s="34">
        <v>3</v>
      </c>
    </row>
    <row r="451" spans="1:14">
      <c r="A451" s="30"/>
      <c r="E451" s="30">
        <v>58</v>
      </c>
      <c r="F451" s="30">
        <v>3</v>
      </c>
      <c r="G451" s="83" t="str">
        <f t="shared" si="4"/>
        <v>58-3</v>
      </c>
      <c r="H451" s="2">
        <v>67</v>
      </c>
      <c r="I451" s="2">
        <v>93</v>
      </c>
      <c r="J451" s="84" t="str">
        <f>IF(((VLOOKUP($G451,Depth_Lookup!$A$3:$J$561,9,FALSE))-(I451/100))&gt;=0,"Good","Too Long")</f>
        <v>Good</v>
      </c>
      <c r="K451" s="85">
        <f>(VLOOKUP($G451,Depth_Lookup!$A$3:$J$561,10,FALSE))+(H451/100)</f>
        <v>115.92</v>
      </c>
      <c r="L451" s="85">
        <f>(VLOOKUP($G451,Depth_Lookup!$A$3:$J$561,10,FALSE))+(I451/100)</f>
        <v>116.18</v>
      </c>
      <c r="M451" s="34">
        <v>0</v>
      </c>
      <c r="N451" s="1"/>
    </row>
    <row r="452" spans="1:14">
      <c r="E452" s="30">
        <v>58</v>
      </c>
      <c r="F452" s="30">
        <v>4</v>
      </c>
      <c r="G452" s="83" t="str">
        <f t="shared" si="4"/>
        <v>58-4</v>
      </c>
      <c r="H452" s="2">
        <v>0</v>
      </c>
      <c r="I452" s="2">
        <v>14</v>
      </c>
      <c r="J452" s="84" t="str">
        <f>IF(((VLOOKUP($G452,Depth_Lookup!$A$3:$J$561,9,FALSE))-(I452/100))&gt;=0,"Good","Too Long")</f>
        <v>Good</v>
      </c>
      <c r="K452" s="85">
        <f>(VLOOKUP($G452,Depth_Lookup!$A$3:$J$561,10,FALSE))+(H452/100)</f>
        <v>116.18</v>
      </c>
      <c r="L452" s="85">
        <f>(VLOOKUP($G452,Depth_Lookup!$A$3:$J$561,10,FALSE))+(I452/100)</f>
        <v>116.32000000000001</v>
      </c>
      <c r="M452" s="34">
        <v>2</v>
      </c>
    </row>
    <row r="453" spans="1:14">
      <c r="A453" s="30"/>
      <c r="E453" s="30">
        <v>58</v>
      </c>
      <c r="F453" s="30">
        <v>4</v>
      </c>
      <c r="G453" s="83" t="str">
        <f t="shared" ref="G453:G517" si="5">E453&amp;"-"&amp;F453</f>
        <v>58-4</v>
      </c>
      <c r="H453" s="2">
        <v>14</v>
      </c>
      <c r="I453" s="2">
        <v>39</v>
      </c>
      <c r="J453" s="84" t="str">
        <f>IF(((VLOOKUP($G453,Depth_Lookup!$A$3:$J$561,9,FALSE))-(I453/100))&gt;=0,"Good","Too Long")</f>
        <v>Good</v>
      </c>
      <c r="K453" s="85">
        <f>(VLOOKUP($G453,Depth_Lookup!$A$3:$J$561,10,FALSE))+(H453/100)</f>
        <v>116.32000000000001</v>
      </c>
      <c r="L453" s="85">
        <f>(VLOOKUP($G453,Depth_Lookup!$A$3:$J$561,10,FALSE))+(I453/100)</f>
        <v>116.57000000000001</v>
      </c>
      <c r="M453" s="34">
        <v>0</v>
      </c>
      <c r="N453" s="1"/>
    </row>
    <row r="454" spans="1:14">
      <c r="E454" s="30">
        <v>58</v>
      </c>
      <c r="F454" s="30">
        <v>4</v>
      </c>
      <c r="G454" s="83" t="str">
        <f t="shared" si="5"/>
        <v>58-4</v>
      </c>
      <c r="H454" s="2">
        <v>39</v>
      </c>
      <c r="I454" s="2">
        <v>52</v>
      </c>
      <c r="J454" s="84" t="str">
        <f>IF(((VLOOKUP($G454,Depth_Lookup!$A$3:$J$561,9,FALSE))-(I454/100))&gt;=0,"Good","Too Long")</f>
        <v>Good</v>
      </c>
      <c r="K454" s="85">
        <f>(VLOOKUP($G454,Depth_Lookup!$A$3:$J$561,10,FALSE))+(H454/100)</f>
        <v>116.57000000000001</v>
      </c>
      <c r="L454" s="85">
        <f>(VLOOKUP($G454,Depth_Lookup!$A$3:$J$561,10,FALSE))+(I454/100)</f>
        <v>116.7</v>
      </c>
      <c r="M454" s="34">
        <v>3</v>
      </c>
    </row>
    <row r="455" spans="1:14">
      <c r="A455" s="30"/>
      <c r="E455" s="30">
        <v>59</v>
      </c>
      <c r="F455" s="30">
        <v>1</v>
      </c>
      <c r="G455" s="83" t="str">
        <f t="shared" si="5"/>
        <v>59-1</v>
      </c>
      <c r="H455" s="2">
        <v>0</v>
      </c>
      <c r="I455" s="2">
        <v>15</v>
      </c>
      <c r="J455" s="84" t="str">
        <f>IF(((VLOOKUP($G455,Depth_Lookup!$A$3:$J$561,9,FALSE))-(I455/100))&gt;=0,"Good","Too Long")</f>
        <v>Good</v>
      </c>
      <c r="K455" s="85">
        <f>(VLOOKUP($G455,Depth_Lookup!$A$3:$J$561,10,FALSE))+(H455/100)</f>
        <v>116.6</v>
      </c>
      <c r="L455" s="85">
        <f>(VLOOKUP($G455,Depth_Lookup!$A$3:$J$561,10,FALSE))+(I455/100)</f>
        <v>116.75</v>
      </c>
      <c r="M455" s="34">
        <v>1</v>
      </c>
      <c r="N455" s="1"/>
    </row>
    <row r="456" spans="1:14">
      <c r="E456" s="30">
        <v>59</v>
      </c>
      <c r="F456" s="30">
        <v>1</v>
      </c>
      <c r="G456" s="83" t="str">
        <f t="shared" si="5"/>
        <v>59-1</v>
      </c>
      <c r="H456" s="2">
        <v>15</v>
      </c>
      <c r="I456" s="2">
        <v>31</v>
      </c>
      <c r="J456" s="84" t="str">
        <f>IF(((VLOOKUP($G456,Depth_Lookup!$A$3:$J$561,9,FALSE))-(I456/100))&gt;=0,"Good","Too Long")</f>
        <v>Good</v>
      </c>
      <c r="K456" s="85">
        <f>(VLOOKUP($G456,Depth_Lookup!$A$3:$J$561,10,FALSE))+(H456/100)</f>
        <v>116.75</v>
      </c>
      <c r="L456" s="85">
        <f>(VLOOKUP($G456,Depth_Lookup!$A$3:$J$561,10,FALSE))+(I456/100)</f>
        <v>116.91</v>
      </c>
      <c r="M456" s="34">
        <v>0</v>
      </c>
    </row>
    <row r="457" spans="1:14">
      <c r="A457" s="30"/>
      <c r="E457" s="30">
        <v>59</v>
      </c>
      <c r="F457" s="30">
        <v>1</v>
      </c>
      <c r="G457" s="83" t="str">
        <f t="shared" si="5"/>
        <v>59-1</v>
      </c>
      <c r="H457" s="2">
        <v>31</v>
      </c>
      <c r="I457" s="2">
        <v>54</v>
      </c>
      <c r="J457" s="84" t="str">
        <f>IF(((VLOOKUP($G457,Depth_Lookup!$A$3:$J$561,9,FALSE))-(I457/100))&gt;=0,"Good","Too Long")</f>
        <v>Good</v>
      </c>
      <c r="K457" s="85">
        <f>(VLOOKUP($G457,Depth_Lookup!$A$3:$J$561,10,FALSE))+(H457/100)</f>
        <v>116.91</v>
      </c>
      <c r="L457" s="85">
        <f>(VLOOKUP($G457,Depth_Lookup!$A$3:$J$561,10,FALSE))+(I457/100)</f>
        <v>117.14</v>
      </c>
      <c r="M457" s="34">
        <v>3</v>
      </c>
      <c r="N457" s="1"/>
    </row>
    <row r="458" spans="1:14">
      <c r="E458" s="30">
        <v>59</v>
      </c>
      <c r="F458" s="30">
        <v>1</v>
      </c>
      <c r="G458" s="83" t="str">
        <f t="shared" si="5"/>
        <v>59-1</v>
      </c>
      <c r="H458" s="2">
        <v>54</v>
      </c>
      <c r="I458" s="2">
        <v>68</v>
      </c>
      <c r="J458" s="84" t="str">
        <f>IF(((VLOOKUP($G458,Depth_Lookup!$A$3:$J$561,9,FALSE))-(I458/100))&gt;=0,"Good","Too Long")</f>
        <v>Good</v>
      </c>
      <c r="K458" s="85">
        <f>(VLOOKUP($G458,Depth_Lookup!$A$3:$J$561,10,FALSE))+(H458/100)</f>
        <v>117.14</v>
      </c>
      <c r="L458" s="85">
        <f>(VLOOKUP($G458,Depth_Lookup!$A$3:$J$561,10,FALSE))+(I458/100)</f>
        <v>117.28</v>
      </c>
      <c r="M458" s="34">
        <v>2</v>
      </c>
    </row>
    <row r="459" spans="1:14">
      <c r="A459" s="30"/>
      <c r="E459" s="30">
        <v>59</v>
      </c>
      <c r="F459" s="30">
        <v>1</v>
      </c>
      <c r="G459" s="83" t="str">
        <f t="shared" si="5"/>
        <v>59-1</v>
      </c>
      <c r="H459" s="2">
        <v>68</v>
      </c>
      <c r="I459" s="2">
        <v>95</v>
      </c>
      <c r="J459" s="84" t="str">
        <f>IF(((VLOOKUP($G459,Depth_Lookup!$A$3:$J$561,9,FALSE))-(I459/100))&gt;=0,"Good","Too Long")</f>
        <v>Good</v>
      </c>
      <c r="K459" s="85">
        <f>(VLOOKUP($G459,Depth_Lookup!$A$3:$J$561,10,FALSE))+(H459/100)</f>
        <v>117.28</v>
      </c>
      <c r="L459" s="85">
        <f>(VLOOKUP($G459,Depth_Lookup!$A$3:$J$561,10,FALSE))+(I459/100)</f>
        <v>117.55</v>
      </c>
      <c r="M459" s="34">
        <v>0</v>
      </c>
      <c r="N459" s="1"/>
    </row>
    <row r="460" spans="1:14">
      <c r="E460" s="30">
        <v>59</v>
      </c>
      <c r="F460" s="30">
        <v>1</v>
      </c>
      <c r="G460" s="83" t="str">
        <f t="shared" si="5"/>
        <v>59-1</v>
      </c>
      <c r="H460" s="2">
        <v>95</v>
      </c>
      <c r="I460" s="2">
        <v>99</v>
      </c>
      <c r="J460" s="84" t="str">
        <f>IF(((VLOOKUP($G460,Depth_Lookup!$A$3:$J$561,9,FALSE))-(I460/100))&gt;=0,"Good","Too Long")</f>
        <v>Good</v>
      </c>
      <c r="K460" s="85">
        <f>(VLOOKUP($G460,Depth_Lookup!$A$3:$J$561,10,FALSE))+(H460/100)</f>
        <v>117.55</v>
      </c>
      <c r="L460" s="85">
        <f>(VLOOKUP($G460,Depth_Lookup!$A$3:$J$561,10,FALSE))+(I460/100)</f>
        <v>117.58999999999999</v>
      </c>
      <c r="M460" s="34">
        <v>1</v>
      </c>
    </row>
    <row r="461" spans="1:14">
      <c r="A461" s="30"/>
      <c r="E461" s="30">
        <v>59</v>
      </c>
      <c r="F461" s="30">
        <v>2</v>
      </c>
      <c r="G461" s="83" t="str">
        <f t="shared" si="5"/>
        <v>59-2</v>
      </c>
      <c r="H461" s="2">
        <v>0</v>
      </c>
      <c r="I461" s="2">
        <v>9</v>
      </c>
      <c r="J461" s="84" t="str">
        <f>IF(((VLOOKUP($G461,Depth_Lookup!$A$3:$J$561,9,FALSE))-(I461/100))&gt;=0,"Good","Too Long")</f>
        <v>Good</v>
      </c>
      <c r="K461" s="85">
        <f>(VLOOKUP($G461,Depth_Lookup!$A$3:$J$561,10,FALSE))+(H461/100)</f>
        <v>117.6</v>
      </c>
      <c r="L461" s="85">
        <f>(VLOOKUP($G461,Depth_Lookup!$A$3:$J$561,10,FALSE))+(I461/100)</f>
        <v>117.69</v>
      </c>
      <c r="M461" s="34">
        <v>0</v>
      </c>
      <c r="N461" s="1"/>
    </row>
    <row r="462" spans="1:14">
      <c r="E462" s="30">
        <v>59</v>
      </c>
      <c r="F462" s="30">
        <v>2</v>
      </c>
      <c r="G462" s="83" t="str">
        <f t="shared" si="5"/>
        <v>59-2</v>
      </c>
      <c r="H462" s="2">
        <v>9</v>
      </c>
      <c r="I462" s="2">
        <v>21</v>
      </c>
      <c r="J462" s="84" t="str">
        <f>IF(((VLOOKUP($G462,Depth_Lookup!$A$3:$J$561,9,FALSE))-(I462/100))&gt;=0,"Good","Too Long")</f>
        <v>Good</v>
      </c>
      <c r="K462" s="85">
        <f>(VLOOKUP($G462,Depth_Lookup!$A$3:$J$561,10,FALSE))+(H462/100)</f>
        <v>117.69</v>
      </c>
      <c r="L462" s="85">
        <f>(VLOOKUP($G462,Depth_Lookup!$A$3:$J$561,10,FALSE))+(I462/100)</f>
        <v>117.80999999999999</v>
      </c>
      <c r="M462" s="34">
        <v>2</v>
      </c>
    </row>
    <row r="463" spans="1:14">
      <c r="A463" s="30"/>
      <c r="E463" s="30">
        <v>59</v>
      </c>
      <c r="F463" s="30">
        <v>2</v>
      </c>
      <c r="G463" s="83" t="str">
        <f t="shared" si="5"/>
        <v>59-2</v>
      </c>
      <c r="H463" s="2">
        <v>21</v>
      </c>
      <c r="I463" s="2">
        <v>50</v>
      </c>
      <c r="J463" s="84" t="str">
        <f>IF(((VLOOKUP($G463,Depth_Lookup!$A$3:$J$561,9,FALSE))-(I463/100))&gt;=0,"Good","Too Long")</f>
        <v>Good</v>
      </c>
      <c r="K463" s="85">
        <f>(VLOOKUP($G463,Depth_Lookup!$A$3:$J$561,10,FALSE))+(H463/100)</f>
        <v>117.80999999999999</v>
      </c>
      <c r="L463" s="85">
        <f>(VLOOKUP($G463,Depth_Lookup!$A$3:$J$561,10,FALSE))+(I463/100)</f>
        <v>118.1</v>
      </c>
      <c r="M463" s="34">
        <v>3</v>
      </c>
      <c r="N463" s="1"/>
    </row>
    <row r="464" spans="1:14">
      <c r="E464" s="30">
        <v>59</v>
      </c>
      <c r="F464" s="30">
        <v>2</v>
      </c>
      <c r="G464" s="83" t="str">
        <f t="shared" si="5"/>
        <v>59-2</v>
      </c>
      <c r="H464" s="2">
        <v>50</v>
      </c>
      <c r="I464" s="2">
        <v>62</v>
      </c>
      <c r="J464" s="84" t="str">
        <f>IF(((VLOOKUP($G464,Depth_Lookup!$A$3:$J$561,9,FALSE))-(I464/100))&gt;=0,"Good","Too Long")</f>
        <v>Good</v>
      </c>
      <c r="K464" s="85">
        <f>(VLOOKUP($G464,Depth_Lookup!$A$3:$J$561,10,FALSE))+(H464/100)</f>
        <v>118.1</v>
      </c>
      <c r="L464" s="85">
        <f>(VLOOKUP($G464,Depth_Lookup!$A$3:$J$561,10,FALSE))+(I464/100)</f>
        <v>118.22</v>
      </c>
      <c r="M464" s="34">
        <v>0</v>
      </c>
    </row>
    <row r="465" spans="1:14">
      <c r="A465" s="30"/>
      <c r="E465" s="30">
        <v>59</v>
      </c>
      <c r="F465" s="30">
        <v>2</v>
      </c>
      <c r="G465" s="83" t="str">
        <f t="shared" si="5"/>
        <v>59-2</v>
      </c>
      <c r="H465" s="2">
        <v>62</v>
      </c>
      <c r="I465" s="2">
        <v>69</v>
      </c>
      <c r="J465" s="84" t="str">
        <f>IF(((VLOOKUP($G465,Depth_Lookup!$A$3:$J$561,9,FALSE))-(I465/100))&gt;=0,"Good","Too Long")</f>
        <v>Good</v>
      </c>
      <c r="K465" s="85">
        <f>(VLOOKUP($G465,Depth_Lookup!$A$3:$J$561,10,FALSE))+(H465/100)</f>
        <v>118.22</v>
      </c>
      <c r="L465" s="85">
        <f>(VLOOKUP($G465,Depth_Lookup!$A$3:$J$561,10,FALSE))+(I465/100)</f>
        <v>118.28999999999999</v>
      </c>
      <c r="M465" s="34">
        <v>1</v>
      </c>
      <c r="N465" s="1"/>
    </row>
    <row r="466" spans="1:14">
      <c r="E466" s="30">
        <v>59</v>
      </c>
      <c r="F466" s="30">
        <v>2</v>
      </c>
      <c r="G466" s="83" t="str">
        <f t="shared" si="5"/>
        <v>59-2</v>
      </c>
      <c r="H466" s="2">
        <v>69</v>
      </c>
      <c r="I466" s="2">
        <v>94</v>
      </c>
      <c r="J466" s="84" t="str">
        <f>IF(((VLOOKUP($G466,Depth_Lookup!$A$3:$J$561,9,FALSE))-(I466/100))&gt;=0,"Good","Too Long")</f>
        <v>Good</v>
      </c>
      <c r="K466" s="85">
        <f>(VLOOKUP($G466,Depth_Lookup!$A$3:$J$561,10,FALSE))+(H466/100)</f>
        <v>118.28999999999999</v>
      </c>
      <c r="L466" s="85">
        <f>(VLOOKUP($G466,Depth_Lookup!$A$3:$J$561,10,FALSE))+(I466/100)</f>
        <v>118.53999999999999</v>
      </c>
      <c r="M466" s="34">
        <v>0</v>
      </c>
    </row>
    <row r="467" spans="1:14">
      <c r="A467" s="30"/>
      <c r="E467" s="30">
        <v>59</v>
      </c>
      <c r="F467" s="30">
        <v>2</v>
      </c>
      <c r="G467" s="83" t="str">
        <f t="shared" si="5"/>
        <v>59-2</v>
      </c>
      <c r="H467" s="2">
        <v>94</v>
      </c>
      <c r="I467" s="2">
        <v>97</v>
      </c>
      <c r="J467" s="84" t="str">
        <f>IF(((VLOOKUP($G467,Depth_Lookup!$A$3:$J$561,9,FALSE))-(I467/100))&gt;=0,"Good","Too Long")</f>
        <v>Good</v>
      </c>
      <c r="K467" s="85">
        <f>(VLOOKUP($G467,Depth_Lookup!$A$3:$J$561,10,FALSE))+(H467/100)</f>
        <v>118.53999999999999</v>
      </c>
      <c r="L467" s="85">
        <f>(VLOOKUP($G467,Depth_Lookup!$A$3:$J$561,10,FALSE))+(I467/100)</f>
        <v>118.57</v>
      </c>
      <c r="M467" s="34">
        <v>1</v>
      </c>
      <c r="N467" s="1"/>
    </row>
    <row r="468" spans="1:14">
      <c r="E468" s="30">
        <v>59</v>
      </c>
      <c r="F468" s="30">
        <v>3</v>
      </c>
      <c r="G468" s="83" t="str">
        <f t="shared" si="5"/>
        <v>59-3</v>
      </c>
      <c r="H468" s="2">
        <v>0</v>
      </c>
      <c r="I468" s="2">
        <v>5</v>
      </c>
      <c r="J468" s="84" t="str">
        <f>IF(((VLOOKUP($G468,Depth_Lookup!$A$3:$J$561,9,FALSE))-(I468/100))&gt;=0,"Good","Too Long")</f>
        <v>Good</v>
      </c>
      <c r="K468" s="85">
        <f>(VLOOKUP($G468,Depth_Lookup!$A$3:$J$561,10,FALSE))+(H468/100)</f>
        <v>118.575</v>
      </c>
      <c r="L468" s="85">
        <f>(VLOOKUP($G468,Depth_Lookup!$A$3:$J$561,10,FALSE))+(I468/100)</f>
        <v>118.625</v>
      </c>
      <c r="M468" s="34">
        <v>1</v>
      </c>
    </row>
    <row r="469" spans="1:14">
      <c r="A469" s="30"/>
      <c r="E469" s="30">
        <v>59</v>
      </c>
      <c r="F469" s="30">
        <v>3</v>
      </c>
      <c r="G469" s="83" t="str">
        <f t="shared" si="5"/>
        <v>59-3</v>
      </c>
      <c r="H469" s="2">
        <v>5</v>
      </c>
      <c r="I469" s="2">
        <v>41</v>
      </c>
      <c r="J469" s="84" t="str">
        <f>IF(((VLOOKUP($G469,Depth_Lookup!$A$3:$J$561,9,FALSE))-(I469/100))&gt;=0,"Good","Too Long")</f>
        <v>Good</v>
      </c>
      <c r="K469" s="85">
        <f>(VLOOKUP($G469,Depth_Lookup!$A$3:$J$561,10,FALSE))+(H469/100)</f>
        <v>118.625</v>
      </c>
      <c r="L469" s="85">
        <f>(VLOOKUP($G469,Depth_Lookup!$A$3:$J$561,10,FALSE))+(I469/100)</f>
        <v>118.985</v>
      </c>
      <c r="M469" s="34">
        <v>0</v>
      </c>
      <c r="N469" s="1"/>
    </row>
    <row r="470" spans="1:14">
      <c r="E470" s="30">
        <v>59</v>
      </c>
      <c r="F470" s="30">
        <v>3</v>
      </c>
      <c r="G470" s="83" t="str">
        <f t="shared" si="5"/>
        <v>59-3</v>
      </c>
      <c r="H470" s="2">
        <v>41</v>
      </c>
      <c r="I470" s="2">
        <v>48</v>
      </c>
      <c r="J470" s="84" t="str">
        <f>IF(((VLOOKUP($G470,Depth_Lookup!$A$3:$J$561,9,FALSE))-(I470/100))&gt;=0,"Good","Too Long")</f>
        <v>Good</v>
      </c>
      <c r="K470" s="85">
        <f>(VLOOKUP($G470,Depth_Lookup!$A$3:$J$561,10,FALSE))+(H470/100)</f>
        <v>118.985</v>
      </c>
      <c r="L470" s="85">
        <f>(VLOOKUP($G470,Depth_Lookup!$A$3:$J$561,10,FALSE))+(I470/100)</f>
        <v>119.05500000000001</v>
      </c>
      <c r="M470" s="34">
        <v>1</v>
      </c>
    </row>
    <row r="471" spans="1:14">
      <c r="A471" s="30"/>
      <c r="E471" s="30">
        <v>59</v>
      </c>
      <c r="F471" s="30">
        <v>3</v>
      </c>
      <c r="G471" s="83" t="str">
        <f t="shared" si="5"/>
        <v>59-3</v>
      </c>
      <c r="H471" s="2">
        <v>48</v>
      </c>
      <c r="I471" s="2">
        <v>68</v>
      </c>
      <c r="J471" s="84" t="str">
        <f>IF(((VLOOKUP($G471,Depth_Lookup!$A$3:$J$561,9,FALSE))-(I471/100))&gt;=0,"Good","Too Long")</f>
        <v>Good</v>
      </c>
      <c r="K471" s="85">
        <f>(VLOOKUP($G471,Depth_Lookup!$A$3:$J$561,10,FALSE))+(H471/100)</f>
        <v>119.05500000000001</v>
      </c>
      <c r="L471" s="85">
        <f>(VLOOKUP($G471,Depth_Lookup!$A$3:$J$561,10,FALSE))+(I471/100)</f>
        <v>119.25500000000001</v>
      </c>
      <c r="M471" s="34">
        <v>0</v>
      </c>
      <c r="N471" s="1"/>
    </row>
    <row r="472" spans="1:14">
      <c r="E472" s="30">
        <v>59</v>
      </c>
      <c r="F472" s="30">
        <v>3</v>
      </c>
      <c r="G472" s="83" t="str">
        <f t="shared" si="5"/>
        <v>59-3</v>
      </c>
      <c r="H472" s="2">
        <v>68</v>
      </c>
      <c r="I472" s="2">
        <v>74</v>
      </c>
      <c r="J472" s="84" t="str">
        <f>IF(((VLOOKUP($G472,Depth_Lookup!$A$3:$J$561,9,FALSE))-(I472/100))&gt;=0,"Good","Too Long")</f>
        <v>Good</v>
      </c>
      <c r="K472" s="85">
        <f>(VLOOKUP($G472,Depth_Lookup!$A$3:$J$561,10,FALSE))+(H472/100)</f>
        <v>119.25500000000001</v>
      </c>
      <c r="L472" s="85">
        <f>(VLOOKUP($G472,Depth_Lookup!$A$3:$J$561,10,FALSE))+(I472/100)</f>
        <v>119.315</v>
      </c>
      <c r="M472" s="34">
        <v>1</v>
      </c>
    </row>
    <row r="473" spans="1:14">
      <c r="A473" s="30"/>
      <c r="E473" s="30">
        <v>59</v>
      </c>
      <c r="F473" s="30">
        <v>4</v>
      </c>
      <c r="G473" s="83" t="str">
        <f t="shared" si="5"/>
        <v>59-4</v>
      </c>
      <c r="H473" s="2">
        <v>0</v>
      </c>
      <c r="I473" s="2">
        <v>5</v>
      </c>
      <c r="J473" s="84" t="str">
        <f>IF(((VLOOKUP($G473,Depth_Lookup!$A$3:$J$561,9,FALSE))-(I473/100))&gt;=0,"Good","Too Long")</f>
        <v>Good</v>
      </c>
      <c r="K473" s="85">
        <f>(VLOOKUP($G473,Depth_Lookup!$A$3:$J$561,10,FALSE))+(H473/100)</f>
        <v>119.32</v>
      </c>
      <c r="L473" s="85">
        <f>(VLOOKUP($G473,Depth_Lookup!$A$3:$J$561,10,FALSE))+(I473/100)</f>
        <v>119.36999999999999</v>
      </c>
      <c r="M473" s="34">
        <v>1</v>
      </c>
      <c r="N473" s="1"/>
    </row>
    <row r="474" spans="1:14">
      <c r="E474" s="30">
        <v>59</v>
      </c>
      <c r="F474" s="30">
        <v>4</v>
      </c>
      <c r="G474" s="83" t="str">
        <f t="shared" si="5"/>
        <v>59-4</v>
      </c>
      <c r="H474" s="2">
        <v>5</v>
      </c>
      <c r="I474" s="2">
        <v>20</v>
      </c>
      <c r="J474" s="84" t="str">
        <f>IF(((VLOOKUP($G474,Depth_Lookup!$A$3:$J$561,9,FALSE))-(I474/100))&gt;=0,"Good","Too Long")</f>
        <v>Good</v>
      </c>
      <c r="K474" s="85">
        <f>(VLOOKUP($G474,Depth_Lookup!$A$3:$J$561,10,FALSE))+(H474/100)</f>
        <v>119.36999999999999</v>
      </c>
      <c r="L474" s="85">
        <f>(VLOOKUP($G474,Depth_Lookup!$A$3:$J$561,10,FALSE))+(I474/100)</f>
        <v>119.52</v>
      </c>
      <c r="M474" s="34">
        <v>0</v>
      </c>
    </row>
    <row r="475" spans="1:14">
      <c r="A475" s="30"/>
      <c r="E475" s="30">
        <v>59</v>
      </c>
      <c r="F475" s="30">
        <v>4</v>
      </c>
      <c r="G475" s="83" t="str">
        <f t="shared" si="5"/>
        <v>59-4</v>
      </c>
      <c r="H475" s="2">
        <v>20</v>
      </c>
      <c r="I475" s="2">
        <v>55</v>
      </c>
      <c r="J475" s="84" t="str">
        <f>IF(((VLOOKUP($G475,Depth_Lookup!$A$3:$J$561,9,FALSE))-(I475/100))&gt;=0,"Good","Too Long")</f>
        <v>Good</v>
      </c>
      <c r="K475" s="85">
        <f>(VLOOKUP($G475,Depth_Lookup!$A$3:$J$561,10,FALSE))+(H475/100)</f>
        <v>119.52</v>
      </c>
      <c r="L475" s="85">
        <f>(VLOOKUP($G475,Depth_Lookup!$A$3:$J$561,10,FALSE))+(I475/100)</f>
        <v>119.86999999999999</v>
      </c>
      <c r="M475" s="34">
        <v>2</v>
      </c>
      <c r="N475" s="1"/>
    </row>
    <row r="476" spans="1:14">
      <c r="E476" s="30">
        <v>60</v>
      </c>
      <c r="F476" s="30">
        <v>1</v>
      </c>
      <c r="G476" s="83" t="str">
        <f t="shared" si="5"/>
        <v>60-1</v>
      </c>
      <c r="H476" s="2">
        <v>0</v>
      </c>
      <c r="I476" s="2">
        <v>20</v>
      </c>
      <c r="J476" s="84" t="str">
        <f>IF(((VLOOKUP($G476,Depth_Lookup!$A$3:$J$561,9,FALSE))-(I476/100))&gt;=0,"Good","Too Long")</f>
        <v>Good</v>
      </c>
      <c r="K476" s="85">
        <f>(VLOOKUP($G476,Depth_Lookup!$A$3:$J$561,10,FALSE))+(H476/100)</f>
        <v>119.6</v>
      </c>
      <c r="L476" s="85">
        <f>(VLOOKUP($G476,Depth_Lookup!$A$3:$J$561,10,FALSE))+(I476/100)</f>
        <v>119.8</v>
      </c>
      <c r="M476" s="34">
        <v>2</v>
      </c>
    </row>
    <row r="477" spans="1:14">
      <c r="A477" s="30"/>
      <c r="E477" s="30">
        <v>60</v>
      </c>
      <c r="F477" s="30">
        <v>1</v>
      </c>
      <c r="G477" s="83" t="str">
        <f t="shared" si="5"/>
        <v>60-1</v>
      </c>
      <c r="H477" s="2">
        <v>20</v>
      </c>
      <c r="I477" s="2">
        <v>28</v>
      </c>
      <c r="J477" s="84" t="str">
        <f>IF(((VLOOKUP($G477,Depth_Lookup!$A$3:$J$561,9,FALSE))-(I477/100))&gt;=0,"Good","Too Long")</f>
        <v>Good</v>
      </c>
      <c r="K477" s="85">
        <f>(VLOOKUP($G477,Depth_Lookup!$A$3:$J$561,10,FALSE))+(H477/100)</f>
        <v>119.8</v>
      </c>
      <c r="L477" s="85">
        <f>(VLOOKUP($G477,Depth_Lookup!$A$3:$J$561,10,FALSE))+(I477/100)</f>
        <v>119.88</v>
      </c>
      <c r="M477" s="34">
        <v>0</v>
      </c>
      <c r="N477" s="1"/>
    </row>
    <row r="478" spans="1:14">
      <c r="E478" s="30">
        <v>60</v>
      </c>
      <c r="F478" s="30">
        <v>1</v>
      </c>
      <c r="G478" s="83" t="str">
        <f t="shared" si="5"/>
        <v>60-1</v>
      </c>
      <c r="H478" s="2">
        <v>28</v>
      </c>
      <c r="I478" s="2">
        <v>63</v>
      </c>
      <c r="J478" s="84" t="str">
        <f>IF(((VLOOKUP($G478,Depth_Lookup!$A$3:$J$561,9,FALSE))-(I478/100))&gt;=0,"Good","Too Long")</f>
        <v>Good</v>
      </c>
      <c r="K478" s="85">
        <f>(VLOOKUP($G478,Depth_Lookup!$A$3:$J$561,10,FALSE))+(H478/100)</f>
        <v>119.88</v>
      </c>
      <c r="L478" s="85">
        <f>(VLOOKUP($G478,Depth_Lookup!$A$3:$J$561,10,FALSE))+(I478/100)</f>
        <v>120.22999999999999</v>
      </c>
      <c r="M478" s="34">
        <v>1</v>
      </c>
    </row>
    <row r="479" spans="1:14">
      <c r="A479" s="30"/>
      <c r="E479" s="30">
        <v>60</v>
      </c>
      <c r="F479" s="30">
        <v>2</v>
      </c>
      <c r="G479" s="83" t="str">
        <f t="shared" si="5"/>
        <v>60-2</v>
      </c>
      <c r="H479" s="2">
        <v>0</v>
      </c>
      <c r="I479" s="2">
        <v>33</v>
      </c>
      <c r="J479" s="84" t="str">
        <f>IF(((VLOOKUP($G479,Depth_Lookup!$A$3:$J$561,9,FALSE))-(I479/100))&gt;=0,"Good","Too Long")</f>
        <v>Good</v>
      </c>
      <c r="K479" s="85">
        <f>(VLOOKUP($G479,Depth_Lookup!$A$3:$J$561,10,FALSE))+(H479/100)</f>
        <v>120.245</v>
      </c>
      <c r="L479" s="85">
        <f>(VLOOKUP($G479,Depth_Lookup!$A$3:$J$561,10,FALSE))+(I479/100)</f>
        <v>120.575</v>
      </c>
      <c r="M479" s="34">
        <v>3</v>
      </c>
      <c r="N479" s="1"/>
    </row>
    <row r="480" spans="1:14">
      <c r="E480" s="30">
        <v>60</v>
      </c>
      <c r="F480" s="30">
        <v>2</v>
      </c>
      <c r="G480" s="83" t="str">
        <f t="shared" si="5"/>
        <v>60-2</v>
      </c>
      <c r="H480" s="2">
        <v>33</v>
      </c>
      <c r="I480" s="2">
        <v>56</v>
      </c>
      <c r="J480" s="84" t="str">
        <f>IF(((VLOOKUP($G480,Depth_Lookup!$A$3:$J$561,9,FALSE))-(I480/100))&gt;=0,"Good","Too Long")</f>
        <v>Good</v>
      </c>
      <c r="K480" s="85">
        <f>(VLOOKUP($G480,Depth_Lookup!$A$3:$J$561,10,FALSE))+(H480/100)</f>
        <v>120.575</v>
      </c>
      <c r="L480" s="85">
        <f>(VLOOKUP($G480,Depth_Lookup!$A$3:$J$561,10,FALSE))+(I480/100)</f>
        <v>120.80500000000001</v>
      </c>
      <c r="M480" s="34">
        <v>2</v>
      </c>
    </row>
    <row r="481" spans="1:14">
      <c r="A481" s="30"/>
      <c r="E481" s="30">
        <v>60</v>
      </c>
      <c r="F481" s="30">
        <v>2</v>
      </c>
      <c r="G481" s="83" t="str">
        <f t="shared" si="5"/>
        <v>60-2</v>
      </c>
      <c r="H481" s="2">
        <v>56</v>
      </c>
      <c r="I481" s="2">
        <v>73</v>
      </c>
      <c r="J481" s="84" t="str">
        <f>IF(((VLOOKUP($G481,Depth_Lookup!$A$3:$J$561,9,FALSE))-(I481/100))&gt;=0,"Good","Too Long")</f>
        <v>Good</v>
      </c>
      <c r="K481" s="85">
        <f>(VLOOKUP($G481,Depth_Lookup!$A$3:$J$561,10,FALSE))+(H481/100)</f>
        <v>120.80500000000001</v>
      </c>
      <c r="L481" s="85">
        <f>(VLOOKUP($G481,Depth_Lookup!$A$3:$J$561,10,FALSE))+(I481/100)</f>
        <v>120.97500000000001</v>
      </c>
      <c r="M481" s="34">
        <v>0</v>
      </c>
      <c r="N481" s="1"/>
    </row>
    <row r="482" spans="1:14">
      <c r="E482" s="30">
        <v>60</v>
      </c>
      <c r="F482" s="30">
        <v>2</v>
      </c>
      <c r="G482" s="83" t="str">
        <f t="shared" si="5"/>
        <v>60-2</v>
      </c>
      <c r="H482" s="2">
        <v>73</v>
      </c>
      <c r="I482" s="2">
        <v>89</v>
      </c>
      <c r="J482" s="84" t="str">
        <f>IF(((VLOOKUP($G482,Depth_Lookup!$A$3:$J$561,9,FALSE))-(I482/100))&gt;=0,"Good","Too Long")</f>
        <v>Good</v>
      </c>
      <c r="K482" s="85">
        <f>(VLOOKUP($G482,Depth_Lookup!$A$3:$J$561,10,FALSE))+(H482/100)</f>
        <v>120.97500000000001</v>
      </c>
      <c r="L482" s="85">
        <f>(VLOOKUP($G482,Depth_Lookup!$A$3:$J$561,10,FALSE))+(I482/100)</f>
        <v>121.13500000000001</v>
      </c>
      <c r="M482" s="34">
        <v>1</v>
      </c>
    </row>
    <row r="483" spans="1:14">
      <c r="A483" s="30"/>
      <c r="E483" s="30">
        <v>60</v>
      </c>
      <c r="F483" s="30">
        <v>3</v>
      </c>
      <c r="G483" s="83" t="str">
        <f t="shared" si="5"/>
        <v>60-3</v>
      </c>
      <c r="H483" s="2">
        <v>0</v>
      </c>
      <c r="I483" s="2">
        <v>17</v>
      </c>
      <c r="J483" s="84" t="str">
        <f>IF(((VLOOKUP($G483,Depth_Lookup!$A$3:$J$561,9,FALSE))-(I483/100))&gt;=0,"Good","Too Long")</f>
        <v>Good</v>
      </c>
      <c r="K483" s="85">
        <f>(VLOOKUP($G483,Depth_Lookup!$A$3:$J$561,10,FALSE))+(H483/100)</f>
        <v>121.14</v>
      </c>
      <c r="L483" s="85">
        <f>(VLOOKUP($G483,Depth_Lookup!$A$3:$J$561,10,FALSE))+(I483/100)</f>
        <v>121.31</v>
      </c>
      <c r="M483" s="34">
        <v>2</v>
      </c>
      <c r="N483" s="1"/>
    </row>
    <row r="484" spans="1:14">
      <c r="E484" s="30">
        <v>60</v>
      </c>
      <c r="F484" s="30">
        <v>3</v>
      </c>
      <c r="G484" s="83" t="str">
        <f t="shared" si="5"/>
        <v>60-3</v>
      </c>
      <c r="H484" s="2">
        <v>17</v>
      </c>
      <c r="I484" s="2">
        <v>75</v>
      </c>
      <c r="J484" s="84" t="str">
        <f>IF(((VLOOKUP($G484,Depth_Lookup!$A$3:$J$561,9,FALSE))-(I484/100))&gt;=0,"Good","Too Long")</f>
        <v>Good</v>
      </c>
      <c r="K484" s="85">
        <f>(VLOOKUP($G484,Depth_Lookup!$A$3:$J$561,10,FALSE))+(H484/100)</f>
        <v>121.31</v>
      </c>
      <c r="L484" s="85">
        <f>(VLOOKUP($G484,Depth_Lookup!$A$3:$J$561,10,FALSE))+(I484/100)</f>
        <v>121.89</v>
      </c>
      <c r="M484" s="34">
        <v>3</v>
      </c>
    </row>
    <row r="485" spans="1:14">
      <c r="A485" s="30"/>
      <c r="E485" s="30">
        <v>61</v>
      </c>
      <c r="F485" s="30">
        <v>1</v>
      </c>
      <c r="G485" s="83" t="str">
        <f t="shared" si="5"/>
        <v>61-1</v>
      </c>
      <c r="H485" s="2">
        <v>0</v>
      </c>
      <c r="I485" s="2">
        <v>15</v>
      </c>
      <c r="J485" s="84" t="str">
        <f>IF(((VLOOKUP($G485,Depth_Lookup!$A$3:$J$561,9,FALSE))-(I485/100))&gt;=0,"Good","Too Long")</f>
        <v>Good</v>
      </c>
      <c r="K485" s="85">
        <f>(VLOOKUP($G485,Depth_Lookup!$A$3:$J$561,10,FALSE))+(H485/100)</f>
        <v>121.8</v>
      </c>
      <c r="L485" s="85">
        <f>(VLOOKUP($G485,Depth_Lookup!$A$3:$J$561,10,FALSE))+(I485/100)</f>
        <v>121.95</v>
      </c>
      <c r="M485" s="34">
        <v>3</v>
      </c>
      <c r="N485" s="1"/>
    </row>
    <row r="486" spans="1:14">
      <c r="E486" s="30">
        <v>61</v>
      </c>
      <c r="F486" s="30">
        <v>1</v>
      </c>
      <c r="G486" s="83" t="str">
        <f t="shared" si="5"/>
        <v>61-1</v>
      </c>
      <c r="H486" s="2">
        <v>15</v>
      </c>
      <c r="I486" s="2">
        <v>51</v>
      </c>
      <c r="J486" s="84" t="str">
        <f>IF(((VLOOKUP($G486,Depth_Lookup!$A$3:$J$561,9,FALSE))-(I486/100))&gt;=0,"Good","Too Long")</f>
        <v>Good</v>
      </c>
      <c r="K486" s="85">
        <f>(VLOOKUP($G486,Depth_Lookup!$A$3:$J$561,10,FALSE))+(H486/100)</f>
        <v>121.95</v>
      </c>
      <c r="L486" s="85">
        <f>(VLOOKUP($G486,Depth_Lookup!$A$3:$J$561,10,FALSE))+(I486/100)</f>
        <v>122.31</v>
      </c>
      <c r="M486" s="34">
        <v>1</v>
      </c>
    </row>
    <row r="487" spans="1:14">
      <c r="A487" s="30"/>
      <c r="E487" s="30">
        <v>61</v>
      </c>
      <c r="F487" s="30">
        <v>1</v>
      </c>
      <c r="G487" s="83" t="str">
        <f t="shared" si="5"/>
        <v>61-1</v>
      </c>
      <c r="H487" s="2">
        <v>51</v>
      </c>
      <c r="I487" s="2">
        <v>78</v>
      </c>
      <c r="J487" s="84" t="str">
        <f>IF(((VLOOKUP($G487,Depth_Lookup!$A$3:$J$561,9,FALSE))-(I487/100))&gt;=0,"Good","Too Long")</f>
        <v>Good</v>
      </c>
      <c r="K487" s="85">
        <f>(VLOOKUP($G487,Depth_Lookup!$A$3:$J$561,10,FALSE))+(H487/100)</f>
        <v>122.31</v>
      </c>
      <c r="L487" s="85">
        <f>(VLOOKUP($G487,Depth_Lookup!$A$3:$J$561,10,FALSE))+(I487/100)</f>
        <v>122.58</v>
      </c>
      <c r="M487" s="34">
        <v>2</v>
      </c>
      <c r="N487" s="1"/>
    </row>
    <row r="488" spans="1:14">
      <c r="E488" s="30">
        <v>62</v>
      </c>
      <c r="F488" s="30">
        <v>1</v>
      </c>
      <c r="G488" s="83" t="str">
        <f t="shared" si="5"/>
        <v>62-1</v>
      </c>
      <c r="H488" s="2">
        <v>0</v>
      </c>
      <c r="I488" s="2">
        <v>39</v>
      </c>
      <c r="J488" s="84" t="str">
        <f>IF(((VLOOKUP($G488,Depth_Lookup!$A$3:$J$561,9,FALSE))-(I488/100))&gt;=0,"Good","Too Long")</f>
        <v>Good</v>
      </c>
      <c r="K488" s="85">
        <f>(VLOOKUP($G488,Depth_Lookup!$A$3:$J$561,10,FALSE))+(H488/100)</f>
        <v>122.6</v>
      </c>
      <c r="L488" s="85">
        <f>(VLOOKUP($G488,Depth_Lookup!$A$3:$J$561,10,FALSE))+(I488/100)</f>
        <v>122.99</v>
      </c>
      <c r="M488" s="34">
        <v>1</v>
      </c>
    </row>
    <row r="489" spans="1:14">
      <c r="A489" s="30"/>
      <c r="E489" s="30">
        <v>62</v>
      </c>
      <c r="F489" s="30">
        <v>1</v>
      </c>
      <c r="G489" s="83" t="str">
        <f t="shared" si="5"/>
        <v>62-1</v>
      </c>
      <c r="H489" s="2">
        <v>39</v>
      </c>
      <c r="I489" s="2">
        <v>76</v>
      </c>
      <c r="J489" s="84" t="str">
        <f>IF(((VLOOKUP($G489,Depth_Lookup!$A$3:$J$561,9,FALSE))-(I489/100))&gt;=0,"Good","Too Long")</f>
        <v>Good</v>
      </c>
      <c r="K489" s="85">
        <f>(VLOOKUP($G489,Depth_Lookup!$A$3:$J$561,10,FALSE))+(H489/100)</f>
        <v>122.99</v>
      </c>
      <c r="L489" s="85">
        <f>(VLOOKUP($G489,Depth_Lookup!$A$3:$J$561,10,FALSE))+(I489/100)</f>
        <v>123.36</v>
      </c>
      <c r="M489" s="34">
        <v>0</v>
      </c>
      <c r="N489" s="1"/>
    </row>
    <row r="490" spans="1:14">
      <c r="E490" s="30">
        <v>62</v>
      </c>
      <c r="F490" s="30">
        <v>2</v>
      </c>
      <c r="G490" s="83" t="str">
        <f t="shared" si="5"/>
        <v>62-2</v>
      </c>
      <c r="H490" s="2">
        <v>0</v>
      </c>
      <c r="I490" s="2">
        <v>58</v>
      </c>
      <c r="J490" s="84" t="str">
        <f>IF(((VLOOKUP($G490,Depth_Lookup!$A$3:$J$561,9,FALSE))-(I490/100))&gt;=0,"Good","Too Long")</f>
        <v>Good</v>
      </c>
      <c r="K490" s="85">
        <f>(VLOOKUP($G490,Depth_Lookup!$A$3:$J$561,10,FALSE))+(H490/100)</f>
        <v>123.36</v>
      </c>
      <c r="L490" s="85">
        <f>(VLOOKUP($G490,Depth_Lookup!$A$3:$J$561,10,FALSE))+(I490/100)</f>
        <v>123.94</v>
      </c>
      <c r="M490" s="34">
        <v>0</v>
      </c>
    </row>
    <row r="491" spans="1:14">
      <c r="A491" s="30"/>
      <c r="E491" s="30">
        <v>62</v>
      </c>
      <c r="F491" s="30">
        <v>2</v>
      </c>
      <c r="G491" s="83" t="str">
        <f t="shared" si="5"/>
        <v>62-2</v>
      </c>
      <c r="H491" s="2">
        <v>58</v>
      </c>
      <c r="I491" s="2">
        <v>66</v>
      </c>
      <c r="J491" s="84" t="str">
        <f>IF(((VLOOKUP($G491,Depth_Lookup!$A$3:$J$561,9,FALSE))-(I491/100))&gt;=0,"Good","Too Long")</f>
        <v>Good</v>
      </c>
      <c r="K491" s="85">
        <f>(VLOOKUP($G491,Depth_Lookup!$A$3:$J$561,10,FALSE))+(H491/100)</f>
        <v>123.94</v>
      </c>
      <c r="L491" s="85">
        <f>(VLOOKUP($G491,Depth_Lookup!$A$3:$J$561,10,FALSE))+(I491/100)</f>
        <v>124.02</v>
      </c>
      <c r="M491" s="34">
        <v>3</v>
      </c>
      <c r="N491" s="1"/>
    </row>
    <row r="492" spans="1:14">
      <c r="E492" s="30">
        <v>62</v>
      </c>
      <c r="F492" s="30">
        <v>2</v>
      </c>
      <c r="G492" s="83" t="str">
        <f t="shared" si="5"/>
        <v>62-2</v>
      </c>
      <c r="H492" s="2">
        <v>66</v>
      </c>
      <c r="I492" s="2">
        <v>96</v>
      </c>
      <c r="J492" s="84" t="str">
        <f>IF(((VLOOKUP($G492,Depth_Lookup!$A$3:$J$561,9,FALSE))-(I492/100))&gt;=0,"Good","Too Long")</f>
        <v>Good</v>
      </c>
      <c r="K492" s="85">
        <f>(VLOOKUP($G492,Depth_Lookup!$A$3:$J$561,10,FALSE))+(H492/100)</f>
        <v>124.02</v>
      </c>
      <c r="L492" s="85">
        <f>(VLOOKUP($G492,Depth_Lookup!$A$3:$J$561,10,FALSE))+(I492/100)</f>
        <v>124.32</v>
      </c>
      <c r="M492" s="34">
        <v>0</v>
      </c>
    </row>
    <row r="493" spans="1:14">
      <c r="A493" s="30"/>
      <c r="E493" s="30">
        <v>62</v>
      </c>
      <c r="F493" s="30">
        <v>2</v>
      </c>
      <c r="G493" s="83" t="str">
        <f t="shared" si="5"/>
        <v>62-2</v>
      </c>
      <c r="H493" s="2">
        <v>96</v>
      </c>
      <c r="I493" s="2">
        <v>98</v>
      </c>
      <c r="J493" s="84" t="str">
        <f>IF(((VLOOKUP($G493,Depth_Lookup!$A$3:$J$561,9,FALSE))-(I493/100))&gt;=0,"Good","Too Long")</f>
        <v>Good</v>
      </c>
      <c r="K493" s="85">
        <f>(VLOOKUP($G493,Depth_Lookup!$A$3:$J$561,10,FALSE))+(H493/100)</f>
        <v>124.32</v>
      </c>
      <c r="L493" s="85">
        <f>(VLOOKUP($G493,Depth_Lookup!$A$3:$J$561,10,FALSE))+(I493/100)</f>
        <v>124.34</v>
      </c>
      <c r="M493" s="34">
        <v>1</v>
      </c>
      <c r="N493" s="1"/>
    </row>
    <row r="494" spans="1:14">
      <c r="E494" s="30">
        <v>62</v>
      </c>
      <c r="F494" s="30">
        <v>3</v>
      </c>
      <c r="G494" s="83" t="str">
        <f t="shared" si="5"/>
        <v>62-3</v>
      </c>
      <c r="H494" s="2">
        <v>0</v>
      </c>
      <c r="I494" s="2">
        <v>16</v>
      </c>
      <c r="J494" s="84" t="str">
        <f>IF(((VLOOKUP($G494,Depth_Lookup!$A$3:$J$561,9,FALSE))-(I494/100))&gt;=0,"Good","Too Long")</f>
        <v>Good</v>
      </c>
      <c r="K494" s="85">
        <f>(VLOOKUP($G494,Depth_Lookup!$A$3:$J$561,10,FALSE))+(H494/100)</f>
        <v>124.34</v>
      </c>
      <c r="L494" s="85">
        <f>(VLOOKUP($G494,Depth_Lookup!$A$3:$J$561,10,FALSE))+(I494/100)</f>
        <v>124.5</v>
      </c>
      <c r="M494" s="34">
        <v>1</v>
      </c>
    </row>
    <row r="495" spans="1:14">
      <c r="A495" s="30"/>
      <c r="E495" s="30">
        <v>62</v>
      </c>
      <c r="F495" s="30">
        <v>3</v>
      </c>
      <c r="G495" s="83" t="str">
        <f t="shared" si="5"/>
        <v>62-3</v>
      </c>
      <c r="H495" s="2">
        <v>16</v>
      </c>
      <c r="I495" s="2">
        <v>37</v>
      </c>
      <c r="J495" s="84" t="str">
        <f>IF(((VLOOKUP($G495,Depth_Lookup!$A$3:$J$561,9,FALSE))-(I495/100))&gt;=0,"Good","Too Long")</f>
        <v>Good</v>
      </c>
      <c r="K495" s="85">
        <f>(VLOOKUP($G495,Depth_Lookup!$A$3:$J$561,10,FALSE))+(H495/100)</f>
        <v>124.5</v>
      </c>
      <c r="L495" s="85">
        <f>(VLOOKUP($G495,Depth_Lookup!$A$3:$J$561,10,FALSE))+(I495/100)</f>
        <v>124.71000000000001</v>
      </c>
      <c r="M495" s="34">
        <v>0</v>
      </c>
      <c r="N495" s="1"/>
    </row>
    <row r="496" spans="1:14">
      <c r="E496" s="30">
        <v>62</v>
      </c>
      <c r="F496" s="30">
        <v>3</v>
      </c>
      <c r="G496" s="83" t="str">
        <f t="shared" si="5"/>
        <v>62-3</v>
      </c>
      <c r="H496" s="2">
        <v>37</v>
      </c>
      <c r="I496" s="2">
        <v>42</v>
      </c>
      <c r="J496" s="84" t="str">
        <f>IF(((VLOOKUP($G496,Depth_Lookup!$A$3:$J$561,9,FALSE))-(I496/100))&gt;=0,"Good","Too Long")</f>
        <v>Good</v>
      </c>
      <c r="K496" s="85">
        <f>(VLOOKUP($G496,Depth_Lookup!$A$3:$J$561,10,FALSE))+(H496/100)</f>
        <v>124.71000000000001</v>
      </c>
      <c r="L496" s="85">
        <f>(VLOOKUP($G496,Depth_Lookup!$A$3:$J$561,10,FALSE))+(I496/100)</f>
        <v>124.76</v>
      </c>
      <c r="M496" s="34">
        <v>1</v>
      </c>
    </row>
    <row r="497" spans="1:14">
      <c r="A497" s="30"/>
      <c r="E497" s="30">
        <v>62</v>
      </c>
      <c r="F497" s="30">
        <v>3</v>
      </c>
      <c r="G497" s="83" t="str">
        <f t="shared" si="5"/>
        <v>62-3</v>
      </c>
      <c r="H497" s="2">
        <v>42</v>
      </c>
      <c r="I497" s="2">
        <v>67</v>
      </c>
      <c r="J497" s="84" t="str">
        <f>IF(((VLOOKUP($G497,Depth_Lookup!$A$3:$J$561,9,FALSE))-(I497/100))&gt;=0,"Good","Too Long")</f>
        <v>Good</v>
      </c>
      <c r="K497" s="85">
        <f>(VLOOKUP($G497,Depth_Lookup!$A$3:$J$561,10,FALSE))+(H497/100)</f>
        <v>124.76</v>
      </c>
      <c r="L497" s="85">
        <f>(VLOOKUP($G497,Depth_Lookup!$A$3:$J$561,10,FALSE))+(I497/100)</f>
        <v>125.01</v>
      </c>
      <c r="M497" s="34">
        <v>0</v>
      </c>
      <c r="N497" s="1"/>
    </row>
    <row r="498" spans="1:14">
      <c r="E498" s="30">
        <v>62</v>
      </c>
      <c r="F498" s="30">
        <v>3</v>
      </c>
      <c r="G498" s="83" t="str">
        <f t="shared" si="5"/>
        <v>62-3</v>
      </c>
      <c r="H498" s="2">
        <v>67</v>
      </c>
      <c r="I498" s="2">
        <v>73</v>
      </c>
      <c r="J498" s="84" t="str">
        <f>IF(((VLOOKUP($G498,Depth_Lookup!$A$3:$J$561,9,FALSE))-(I498/100))&gt;=0,"Good","Too Long")</f>
        <v>Good</v>
      </c>
      <c r="K498" s="85">
        <f>(VLOOKUP($G498,Depth_Lookup!$A$3:$J$561,10,FALSE))+(H498/100)</f>
        <v>125.01</v>
      </c>
      <c r="L498" s="85">
        <f>(VLOOKUP($G498,Depth_Lookup!$A$3:$J$561,10,FALSE))+(I498/100)</f>
        <v>125.07000000000001</v>
      </c>
      <c r="M498" s="34">
        <v>1</v>
      </c>
    </row>
    <row r="499" spans="1:14">
      <c r="A499" s="30"/>
      <c r="E499" s="30">
        <v>62</v>
      </c>
      <c r="F499" s="30">
        <v>4</v>
      </c>
      <c r="G499" s="83" t="str">
        <f t="shared" si="5"/>
        <v>62-4</v>
      </c>
      <c r="H499" s="2">
        <v>0</v>
      </c>
      <c r="I499" s="2">
        <v>51</v>
      </c>
      <c r="J499" s="84" t="str">
        <f>IF(((VLOOKUP($G499,Depth_Lookup!$A$3:$J$561,9,FALSE))-(I499/100))&gt;=0,"Good","Too Long")</f>
        <v>Good</v>
      </c>
      <c r="K499" s="85">
        <f>(VLOOKUP($G499,Depth_Lookup!$A$3:$J$561,10,FALSE))+(H499/100)</f>
        <v>125.075</v>
      </c>
      <c r="L499" s="85">
        <f>(VLOOKUP($G499,Depth_Lookup!$A$3:$J$561,10,FALSE))+(I499/100)</f>
        <v>125.58500000000001</v>
      </c>
      <c r="M499" s="34">
        <v>0</v>
      </c>
      <c r="N499" s="1"/>
    </row>
    <row r="500" spans="1:14">
      <c r="E500" s="30">
        <v>62</v>
      </c>
      <c r="F500" s="30">
        <v>4</v>
      </c>
      <c r="G500" s="83" t="str">
        <f t="shared" si="5"/>
        <v>62-4</v>
      </c>
      <c r="H500" s="2">
        <v>51</v>
      </c>
      <c r="I500" s="2">
        <v>55</v>
      </c>
      <c r="J500" s="84" t="str">
        <f>IF(((VLOOKUP($G500,Depth_Lookup!$A$3:$J$561,9,FALSE))-(I500/100))&gt;=0,"Good","Too Long")</f>
        <v>Good</v>
      </c>
      <c r="K500" s="85">
        <f>(VLOOKUP($G500,Depth_Lookup!$A$3:$J$561,10,FALSE))+(H500/100)</f>
        <v>125.58500000000001</v>
      </c>
      <c r="L500" s="85">
        <f>(VLOOKUP($G500,Depth_Lookup!$A$3:$J$561,10,FALSE))+(I500/100)</f>
        <v>125.625</v>
      </c>
      <c r="M500" s="34">
        <v>1</v>
      </c>
    </row>
    <row r="501" spans="1:14" s="89" customFormat="1">
      <c r="A501" s="44"/>
      <c r="E501" s="89">
        <v>62</v>
      </c>
      <c r="F501" s="89">
        <v>4</v>
      </c>
      <c r="G501" s="91" t="str">
        <f t="shared" si="5"/>
        <v>62-4</v>
      </c>
      <c r="H501" s="88">
        <v>55</v>
      </c>
      <c r="I501" s="88">
        <v>69</v>
      </c>
      <c r="J501" s="92" t="str">
        <f>IF(((VLOOKUP($G501,Depth_Lookup!$A$3:$J$561,9,FALSE))-(I501/100))&gt;=0,"Good","Too Long")</f>
        <v>Good</v>
      </c>
      <c r="K501" s="93">
        <f>(VLOOKUP($G501,Depth_Lookup!$A$3:$J$561,10,FALSE))+(H501/100)</f>
        <v>125.625</v>
      </c>
      <c r="L501" s="93">
        <f>(VLOOKUP($G501,Depth_Lookup!$A$3:$J$561,10,FALSE))+(I501/100)</f>
        <v>125.765</v>
      </c>
      <c r="M501" s="90">
        <v>0</v>
      </c>
    </row>
    <row r="502" spans="1:14">
      <c r="A502" s="30"/>
      <c r="E502" s="30">
        <v>63</v>
      </c>
      <c r="F502" s="30">
        <v>1</v>
      </c>
      <c r="G502" s="91" t="str">
        <f t="shared" si="5"/>
        <v>63-1</v>
      </c>
      <c r="H502" s="2">
        <v>0</v>
      </c>
      <c r="I502" s="2">
        <v>57</v>
      </c>
      <c r="J502" s="92" t="str">
        <f>IF(((VLOOKUP($G502,Depth_Lookup!$A$3:$J$561,9,FALSE))-(I502/100))&gt;=0,"Good","Too Long")</f>
        <v>Good</v>
      </c>
      <c r="K502" s="93">
        <f>(VLOOKUP($G502,Depth_Lookup!$A$3:$J$561,10,FALSE))+(H502/100)</f>
        <v>125.6</v>
      </c>
      <c r="L502" s="93">
        <f>(VLOOKUP($G502,Depth_Lookup!$A$3:$J$561,10,FALSE))+(I502/100)</f>
        <v>126.16999999999999</v>
      </c>
      <c r="M502" s="34">
        <v>1</v>
      </c>
      <c r="N502" s="1"/>
    </row>
    <row r="503" spans="1:14">
      <c r="E503" s="30">
        <v>63</v>
      </c>
      <c r="F503" s="30">
        <v>2</v>
      </c>
      <c r="G503" s="83" t="str">
        <f t="shared" si="5"/>
        <v>63-2</v>
      </c>
      <c r="H503" s="2">
        <v>0</v>
      </c>
      <c r="I503" s="2">
        <v>10</v>
      </c>
      <c r="J503" s="84" t="str">
        <f>IF(((VLOOKUP($G503,Depth_Lookup!$A$3:$J$561,9,FALSE))-(I503/100))&gt;=0,"Good","Too Long")</f>
        <v>Good</v>
      </c>
      <c r="K503" s="85">
        <f>(VLOOKUP($G503,Depth_Lookup!$A$3:$J$561,10,FALSE))+(H503/100)</f>
        <v>126.175</v>
      </c>
      <c r="L503" s="85">
        <f>(VLOOKUP($G503,Depth_Lookup!$A$3:$J$561,10,FALSE))+(I503/100)</f>
        <v>126.27499999999999</v>
      </c>
      <c r="M503" s="34">
        <v>3</v>
      </c>
    </row>
    <row r="504" spans="1:14">
      <c r="A504" s="30"/>
      <c r="E504" s="30">
        <v>63</v>
      </c>
      <c r="F504" s="30">
        <v>2</v>
      </c>
      <c r="G504" s="83" t="str">
        <f t="shared" si="5"/>
        <v>63-2</v>
      </c>
      <c r="H504" s="2">
        <v>10</v>
      </c>
      <c r="I504" s="2">
        <v>40</v>
      </c>
      <c r="J504" s="84" t="str">
        <f>IF(((VLOOKUP($G504,Depth_Lookup!$A$3:$J$561,9,FALSE))-(I504/100))&gt;=0,"Good","Too Long")</f>
        <v>Good</v>
      </c>
      <c r="K504" s="85">
        <f>(VLOOKUP($G504,Depth_Lookup!$A$3:$J$561,10,FALSE))+(H504/100)</f>
        <v>126.27499999999999</v>
      </c>
      <c r="L504" s="85">
        <f>(VLOOKUP($G504,Depth_Lookup!$A$3:$J$561,10,FALSE))+(I504/100)</f>
        <v>126.575</v>
      </c>
      <c r="M504" s="34">
        <v>0</v>
      </c>
      <c r="N504" s="1"/>
    </row>
    <row r="505" spans="1:14">
      <c r="E505" s="30">
        <v>63</v>
      </c>
      <c r="F505" s="30">
        <v>2</v>
      </c>
      <c r="G505" s="83" t="str">
        <f t="shared" si="5"/>
        <v>63-2</v>
      </c>
      <c r="H505" s="2">
        <v>40</v>
      </c>
      <c r="I505" s="2">
        <v>44</v>
      </c>
      <c r="J505" s="84" t="str">
        <f>IF(((VLOOKUP($G505,Depth_Lookup!$A$3:$J$561,9,FALSE))-(I505/100))&gt;=0,"Good","Too Long")</f>
        <v>Good</v>
      </c>
      <c r="K505" s="85">
        <f>(VLOOKUP($G505,Depth_Lookup!$A$3:$J$561,10,FALSE))+(H505/100)</f>
        <v>126.575</v>
      </c>
      <c r="L505" s="85">
        <f>(VLOOKUP($G505,Depth_Lookup!$A$3:$J$561,10,FALSE))+(I505/100)</f>
        <v>126.61499999999999</v>
      </c>
      <c r="M505" s="34">
        <v>1</v>
      </c>
    </row>
    <row r="506" spans="1:14">
      <c r="A506" s="30"/>
      <c r="E506" s="30">
        <v>63</v>
      </c>
      <c r="F506" s="30">
        <v>2</v>
      </c>
      <c r="G506" s="83" t="str">
        <f t="shared" si="5"/>
        <v>63-2</v>
      </c>
      <c r="H506" s="2">
        <v>44</v>
      </c>
      <c r="I506" s="2">
        <v>72</v>
      </c>
      <c r="J506" s="84" t="str">
        <f>IF(((VLOOKUP($G506,Depth_Lookup!$A$3:$J$561,9,FALSE))-(I506/100))&gt;=0,"Good","Too Long")</f>
        <v>Good</v>
      </c>
      <c r="K506" s="85">
        <f>(VLOOKUP($G506,Depth_Lookup!$A$3:$J$561,10,FALSE))+(H506/100)</f>
        <v>126.61499999999999</v>
      </c>
      <c r="L506" s="85">
        <f>(VLOOKUP($G506,Depth_Lookup!$A$3:$J$561,10,FALSE))+(I506/100)</f>
        <v>126.895</v>
      </c>
      <c r="M506" s="34">
        <v>0</v>
      </c>
      <c r="N506" s="1"/>
    </row>
    <row r="507" spans="1:14">
      <c r="E507" s="30">
        <v>63</v>
      </c>
      <c r="F507" s="30">
        <v>3</v>
      </c>
      <c r="G507" s="83" t="str">
        <f t="shared" si="5"/>
        <v>63-3</v>
      </c>
      <c r="H507" s="2">
        <v>0</v>
      </c>
      <c r="I507" s="2">
        <v>54</v>
      </c>
      <c r="J507" s="84" t="str">
        <f>IF(((VLOOKUP($G507,Depth_Lookup!$A$3:$J$561,9,FALSE))-(I507/100))&gt;=0,"Good","Too Long")</f>
        <v>Good</v>
      </c>
      <c r="K507" s="85">
        <f>(VLOOKUP($G507,Depth_Lookup!$A$3:$J$561,10,FALSE))+(H507/100)</f>
        <v>126.91500000000001</v>
      </c>
      <c r="L507" s="85">
        <f>(VLOOKUP($G507,Depth_Lookup!$A$3:$J$561,10,FALSE))+(I507/100)</f>
        <v>127.45500000000001</v>
      </c>
      <c r="M507" s="34">
        <v>0</v>
      </c>
    </row>
    <row r="508" spans="1:14">
      <c r="A508" s="30"/>
      <c r="E508" s="30">
        <v>63</v>
      </c>
      <c r="F508" s="30">
        <v>3</v>
      </c>
      <c r="G508" s="83" t="str">
        <f t="shared" si="5"/>
        <v>63-3</v>
      </c>
      <c r="H508" s="2">
        <v>54</v>
      </c>
      <c r="I508" s="2">
        <v>75</v>
      </c>
      <c r="J508" s="84" t="str">
        <f>IF(((VLOOKUP($G508,Depth_Lookup!$A$3:$J$561,9,FALSE))-(I508/100))&gt;=0,"Good","Too Long")</f>
        <v>Good</v>
      </c>
      <c r="K508" s="85">
        <f>(VLOOKUP($G508,Depth_Lookup!$A$3:$J$561,10,FALSE))+(H508/100)</f>
        <v>127.45500000000001</v>
      </c>
      <c r="L508" s="85">
        <f>(VLOOKUP($G508,Depth_Lookup!$A$3:$J$561,10,FALSE))+(I508/100)</f>
        <v>127.66500000000001</v>
      </c>
      <c r="M508" s="34">
        <v>2</v>
      </c>
      <c r="N508" s="1"/>
    </row>
    <row r="509" spans="1:14">
      <c r="E509" s="30">
        <v>63</v>
      </c>
      <c r="F509" s="30">
        <v>4</v>
      </c>
      <c r="G509" s="83" t="str">
        <f t="shared" si="5"/>
        <v>63-4</v>
      </c>
      <c r="H509" s="2">
        <v>0</v>
      </c>
      <c r="I509" s="2">
        <v>93</v>
      </c>
      <c r="J509" s="84" t="str">
        <f>IF(((VLOOKUP($G509,Depth_Lookup!$A$3:$J$561,9,FALSE))-(I509/100))&gt;=0,"Good","Too Long")</f>
        <v>Good</v>
      </c>
      <c r="K509" s="85">
        <f>(VLOOKUP($G509,Depth_Lookup!$A$3:$J$561,10,FALSE))+(H509/100)</f>
        <v>127.66500000000001</v>
      </c>
      <c r="L509" s="85">
        <f>(VLOOKUP($G509,Depth_Lookup!$A$3:$J$561,10,FALSE))+(I509/100)</f>
        <v>128.595</v>
      </c>
      <c r="M509" s="34">
        <v>3</v>
      </c>
    </row>
    <row r="510" spans="1:14">
      <c r="A510" s="30"/>
      <c r="E510" s="30">
        <v>64</v>
      </c>
      <c r="F510" s="30">
        <v>1</v>
      </c>
      <c r="G510" s="83" t="str">
        <f t="shared" si="5"/>
        <v>64-1</v>
      </c>
      <c r="H510" s="2">
        <v>0</v>
      </c>
      <c r="I510" s="2">
        <v>56</v>
      </c>
      <c r="J510" s="84" t="str">
        <f>IF(((VLOOKUP($G510,Depth_Lookup!$A$3:$J$561,9,FALSE))-(I510/100))&gt;=0,"Good","Too Long")</f>
        <v>Good</v>
      </c>
      <c r="K510" s="85">
        <f>(VLOOKUP($G510,Depth_Lookup!$A$3:$J$561,10,FALSE))+(H510/100)</f>
        <v>128.6</v>
      </c>
      <c r="L510" s="85">
        <f>(VLOOKUP($G510,Depth_Lookup!$A$3:$J$561,10,FALSE))+(I510/100)</f>
        <v>129.16</v>
      </c>
      <c r="M510" s="34">
        <v>3</v>
      </c>
      <c r="N510" s="1"/>
    </row>
    <row r="511" spans="1:14">
      <c r="E511" s="30">
        <v>64</v>
      </c>
      <c r="F511" s="30">
        <v>1</v>
      </c>
      <c r="G511" s="83" t="str">
        <f t="shared" si="5"/>
        <v>64-1</v>
      </c>
      <c r="H511" s="2">
        <v>56</v>
      </c>
      <c r="I511" s="2">
        <v>88</v>
      </c>
      <c r="J511" s="84" t="str">
        <f>IF(((VLOOKUP($G511,Depth_Lookup!$A$3:$J$561,9,FALSE))-(I511/100))&gt;=0,"Good","Too Long")</f>
        <v>Good</v>
      </c>
      <c r="K511" s="85">
        <f>(VLOOKUP($G511,Depth_Lookup!$A$3:$J$561,10,FALSE))+(H511/100)</f>
        <v>129.16</v>
      </c>
      <c r="L511" s="85">
        <f>(VLOOKUP($G511,Depth_Lookup!$A$3:$J$561,10,FALSE))+(I511/100)</f>
        <v>129.47999999999999</v>
      </c>
      <c r="M511" s="34">
        <v>1</v>
      </c>
    </row>
    <row r="512" spans="1:14">
      <c r="A512" s="30"/>
      <c r="E512" s="30">
        <v>64</v>
      </c>
      <c r="F512" s="30">
        <v>2</v>
      </c>
      <c r="G512" s="83" t="str">
        <f t="shared" si="5"/>
        <v>64-2</v>
      </c>
      <c r="H512" s="2">
        <v>0</v>
      </c>
      <c r="I512" s="2">
        <v>90</v>
      </c>
      <c r="J512" s="84" t="str">
        <f>IF(((VLOOKUP($G512,Depth_Lookup!$A$3:$J$561,9,FALSE))-(I512/100))&gt;=0,"Good","Too Long")</f>
        <v>Good</v>
      </c>
      <c r="K512" s="85">
        <f>(VLOOKUP($G512,Depth_Lookup!$A$3:$J$561,10,FALSE))+(H512/100)</f>
        <v>129.5</v>
      </c>
      <c r="L512" s="85">
        <f>(VLOOKUP($G512,Depth_Lookup!$A$3:$J$561,10,FALSE))+(I512/100)</f>
        <v>130.4</v>
      </c>
      <c r="M512" s="34">
        <v>3</v>
      </c>
      <c r="N512" s="1"/>
    </row>
    <row r="513" spans="1:14">
      <c r="E513" s="30">
        <v>65</v>
      </c>
      <c r="F513" s="30">
        <v>1</v>
      </c>
      <c r="G513" s="83" t="str">
        <f t="shared" si="5"/>
        <v>65-1</v>
      </c>
      <c r="H513" s="2">
        <v>0</v>
      </c>
      <c r="I513" s="2">
        <v>36</v>
      </c>
      <c r="J513" s="84" t="str">
        <f>IF(((VLOOKUP($G513,Depth_Lookup!$A$3:$J$561,9,FALSE))-(I513/100))&gt;=0,"Good","Too Long")</f>
        <v>Good</v>
      </c>
      <c r="K513" s="85">
        <f>(VLOOKUP($G513,Depth_Lookup!$A$3:$J$561,10,FALSE))+(H513/100)</f>
        <v>130.30000000000001</v>
      </c>
      <c r="L513" s="85">
        <f>(VLOOKUP($G513,Depth_Lookup!$A$3:$J$561,10,FALSE))+(I513/100)</f>
        <v>130.66000000000003</v>
      </c>
      <c r="M513" s="34">
        <v>3</v>
      </c>
    </row>
    <row r="514" spans="1:14">
      <c r="A514" s="30"/>
      <c r="E514" s="30">
        <v>65</v>
      </c>
      <c r="F514" s="30">
        <v>2</v>
      </c>
      <c r="G514" s="83" t="str">
        <f t="shared" si="5"/>
        <v>65-2</v>
      </c>
      <c r="H514" s="2">
        <v>0</v>
      </c>
      <c r="I514" s="2">
        <v>46</v>
      </c>
      <c r="J514" s="84" t="str">
        <f>IF(((VLOOKUP($G514,Depth_Lookup!$A$3:$J$561,9,FALSE))-(I514/100))&gt;=0,"Good","Too Long")</f>
        <v>Good</v>
      </c>
      <c r="K514" s="85">
        <f>(VLOOKUP($G514,Depth_Lookup!$A$3:$J$561,10,FALSE))+(H514/100)</f>
        <v>130.66</v>
      </c>
      <c r="L514" s="85">
        <f>(VLOOKUP($G514,Depth_Lookup!$A$3:$J$561,10,FALSE))+(I514/100)</f>
        <v>131.12</v>
      </c>
      <c r="M514" s="34">
        <v>2</v>
      </c>
      <c r="N514" s="1"/>
    </row>
    <row r="515" spans="1:14">
      <c r="E515" s="30">
        <v>65</v>
      </c>
      <c r="F515" s="30">
        <v>2</v>
      </c>
      <c r="G515" s="83" t="str">
        <f t="shared" si="5"/>
        <v>65-2</v>
      </c>
      <c r="H515" s="2">
        <v>46</v>
      </c>
      <c r="I515" s="2">
        <v>57</v>
      </c>
      <c r="J515" s="84" t="str">
        <f>IF(((VLOOKUP($G515,Depth_Lookup!$A$3:$J$561,9,FALSE))-(I515/100))&gt;=0,"Good","Too Long")</f>
        <v>Good</v>
      </c>
      <c r="K515" s="85">
        <f>(VLOOKUP($G515,Depth_Lookup!$A$3:$J$561,10,FALSE))+(H515/100)</f>
        <v>131.12</v>
      </c>
      <c r="L515" s="85">
        <f>(VLOOKUP($G515,Depth_Lookup!$A$3:$J$561,10,FALSE))+(I515/100)</f>
        <v>131.22999999999999</v>
      </c>
      <c r="M515" s="34">
        <v>3</v>
      </c>
    </row>
    <row r="516" spans="1:14">
      <c r="A516" s="30"/>
      <c r="E516" s="30">
        <v>65</v>
      </c>
      <c r="F516" s="30">
        <v>2</v>
      </c>
      <c r="G516" s="83" t="str">
        <f t="shared" si="5"/>
        <v>65-2</v>
      </c>
      <c r="H516" s="2">
        <v>57</v>
      </c>
      <c r="I516" s="2">
        <v>85</v>
      </c>
      <c r="J516" s="84" t="str">
        <f>IF(((VLOOKUP($G516,Depth_Lookup!$A$3:$J$561,9,FALSE))-(I516/100))&gt;=0,"Good","Too Long")</f>
        <v>Good</v>
      </c>
      <c r="K516" s="85">
        <f>(VLOOKUP($G516,Depth_Lookup!$A$3:$J$561,10,FALSE))+(H516/100)</f>
        <v>131.22999999999999</v>
      </c>
      <c r="L516" s="85">
        <f>(VLOOKUP($G516,Depth_Lookup!$A$3:$J$561,10,FALSE))+(I516/100)</f>
        <v>131.51</v>
      </c>
      <c r="M516" s="34">
        <v>0</v>
      </c>
      <c r="N516" s="1"/>
    </row>
    <row r="517" spans="1:14">
      <c r="E517" s="30">
        <v>65</v>
      </c>
      <c r="F517" s="30">
        <v>2</v>
      </c>
      <c r="G517" s="83" t="str">
        <f t="shared" si="5"/>
        <v>65-2</v>
      </c>
      <c r="H517" s="2">
        <v>85</v>
      </c>
      <c r="I517" s="2">
        <v>92</v>
      </c>
      <c r="J517" s="84" t="str">
        <f>IF(((VLOOKUP($G517,Depth_Lookup!$A$3:$J$561,9,FALSE))-(I517/100))&gt;=0,"Good","Too Long")</f>
        <v>Good</v>
      </c>
      <c r="K517" s="85">
        <f>(VLOOKUP($G517,Depth_Lookup!$A$3:$J$561,10,FALSE))+(H517/100)</f>
        <v>131.51</v>
      </c>
      <c r="L517" s="85">
        <f>(VLOOKUP($G517,Depth_Lookup!$A$3:$J$561,10,FALSE))+(I517/100)</f>
        <v>131.57999999999998</v>
      </c>
      <c r="M517" s="34">
        <v>1</v>
      </c>
    </row>
    <row r="518" spans="1:14">
      <c r="A518" s="30"/>
      <c r="E518" s="30">
        <v>66</v>
      </c>
      <c r="F518" s="30">
        <v>1</v>
      </c>
      <c r="G518" s="83" t="str">
        <f t="shared" ref="G518:G581" si="6">E518&amp;"-"&amp;F518</f>
        <v>66-1</v>
      </c>
      <c r="H518" s="2">
        <v>0</v>
      </c>
      <c r="I518" s="2">
        <v>22</v>
      </c>
      <c r="J518" s="84" t="str">
        <f>IF(((VLOOKUP($G518,Depth_Lookup!$A$3:$J$561,9,FALSE))-(I518/100))&gt;=0,"Good","Too Long")</f>
        <v>Good</v>
      </c>
      <c r="K518" s="85">
        <f>(VLOOKUP($G518,Depth_Lookup!$A$3:$J$561,10,FALSE))+(H518/100)</f>
        <v>131.6</v>
      </c>
      <c r="L518" s="85">
        <f>(VLOOKUP($G518,Depth_Lookup!$A$3:$J$561,10,FALSE))+(I518/100)</f>
        <v>131.82</v>
      </c>
      <c r="M518" s="34">
        <v>3</v>
      </c>
      <c r="N518" s="1"/>
    </row>
    <row r="519" spans="1:14">
      <c r="E519" s="30">
        <v>66</v>
      </c>
      <c r="F519" s="30">
        <v>1</v>
      </c>
      <c r="G519" s="83" t="str">
        <f t="shared" si="6"/>
        <v>66-1</v>
      </c>
      <c r="H519" s="2">
        <v>22</v>
      </c>
      <c r="I519" s="2">
        <v>39</v>
      </c>
      <c r="J519" s="84" t="str">
        <f>IF(((VLOOKUP($G519,Depth_Lookup!$A$3:$J$561,9,FALSE))-(I519/100))&gt;=0,"Good","Too Long")</f>
        <v>Good</v>
      </c>
      <c r="K519" s="85">
        <f>(VLOOKUP($G519,Depth_Lookup!$A$3:$J$561,10,FALSE))+(H519/100)</f>
        <v>131.82</v>
      </c>
      <c r="L519" s="85">
        <f>(VLOOKUP($G519,Depth_Lookup!$A$3:$J$561,10,FALSE))+(I519/100)</f>
        <v>131.98999999999998</v>
      </c>
      <c r="M519" s="34">
        <v>2</v>
      </c>
    </row>
    <row r="520" spans="1:14">
      <c r="A520" s="30"/>
      <c r="E520" s="30">
        <v>67</v>
      </c>
      <c r="F520" s="30">
        <v>1</v>
      </c>
      <c r="G520" s="83" t="str">
        <f t="shared" si="6"/>
        <v>67-1</v>
      </c>
      <c r="H520" s="2">
        <v>0</v>
      </c>
      <c r="I520" s="2">
        <v>40</v>
      </c>
      <c r="J520" s="84" t="str">
        <f>IF(((VLOOKUP($G520,Depth_Lookup!$A$3:$J$561,9,FALSE))-(I520/100))&gt;=0,"Good","Too Long")</f>
        <v>Good</v>
      </c>
      <c r="K520" s="85">
        <f>(VLOOKUP($G520,Depth_Lookup!$A$3:$J$561,10,FALSE))+(H520/100)</f>
        <v>131.6</v>
      </c>
      <c r="L520" s="85">
        <f>(VLOOKUP($G520,Depth_Lookup!$A$3:$J$561,10,FALSE))+(I520/100)</f>
        <v>132</v>
      </c>
      <c r="M520" s="34">
        <v>3</v>
      </c>
      <c r="N520" s="1"/>
    </row>
    <row r="521" spans="1:14">
      <c r="E521" s="30">
        <v>67</v>
      </c>
      <c r="F521" s="30">
        <v>1</v>
      </c>
      <c r="G521" s="83" t="str">
        <f t="shared" si="6"/>
        <v>67-1</v>
      </c>
      <c r="H521" s="2">
        <v>40</v>
      </c>
      <c r="I521" s="2">
        <v>81</v>
      </c>
      <c r="J521" s="84" t="str">
        <f>IF(((VLOOKUP($G521,Depth_Lookup!$A$3:$J$561,9,FALSE))-(I521/100))&gt;=0,"Good","Too Long")</f>
        <v>Good</v>
      </c>
      <c r="K521" s="85">
        <f>(VLOOKUP($G521,Depth_Lookup!$A$3:$J$561,10,FALSE))+(H521/100)</f>
        <v>132</v>
      </c>
      <c r="L521" s="85">
        <f>(VLOOKUP($G521,Depth_Lookup!$A$3:$J$561,10,FALSE))+(I521/100)</f>
        <v>132.41</v>
      </c>
      <c r="M521" s="34">
        <v>0</v>
      </c>
    </row>
    <row r="522" spans="1:14">
      <c r="A522" s="30"/>
      <c r="E522" s="30">
        <v>67</v>
      </c>
      <c r="F522" s="30">
        <v>2</v>
      </c>
      <c r="G522" s="83" t="str">
        <f t="shared" si="6"/>
        <v>67-2</v>
      </c>
      <c r="H522" s="2">
        <v>0</v>
      </c>
      <c r="I522" s="2">
        <v>55</v>
      </c>
      <c r="J522" s="84" t="str">
        <f>IF(((VLOOKUP($G522,Depth_Lookup!$A$3:$J$561,9,FALSE))-(I522/100))&gt;=0,"Good","Too Long")</f>
        <v>Good</v>
      </c>
      <c r="K522" s="85">
        <f>(VLOOKUP($G522,Depth_Lookup!$A$3:$J$561,10,FALSE))+(H522/100)</f>
        <v>132.41</v>
      </c>
      <c r="L522" s="85">
        <f>(VLOOKUP($G522,Depth_Lookup!$A$3:$J$561,10,FALSE))+(I522/100)</f>
        <v>132.96</v>
      </c>
      <c r="M522" s="34">
        <v>0</v>
      </c>
      <c r="N522" s="1"/>
    </row>
    <row r="523" spans="1:14">
      <c r="E523" s="30">
        <v>67</v>
      </c>
      <c r="F523" s="30">
        <v>2</v>
      </c>
      <c r="G523" s="83" t="str">
        <f t="shared" si="6"/>
        <v>67-2</v>
      </c>
      <c r="H523" s="2">
        <v>55</v>
      </c>
      <c r="I523" s="2">
        <v>68</v>
      </c>
      <c r="J523" s="84" t="str">
        <f>IF(((VLOOKUP($G523,Depth_Lookup!$A$3:$J$561,9,FALSE))-(I523/100))&gt;=0,"Good","Too Long")</f>
        <v>Good</v>
      </c>
      <c r="K523" s="85">
        <f>(VLOOKUP($G523,Depth_Lookup!$A$3:$J$561,10,FALSE))+(H523/100)</f>
        <v>132.96</v>
      </c>
      <c r="L523" s="85">
        <f>(VLOOKUP($G523,Depth_Lookup!$A$3:$J$561,10,FALSE))+(I523/100)</f>
        <v>133.09</v>
      </c>
      <c r="M523" s="34">
        <v>2</v>
      </c>
    </row>
    <row r="524" spans="1:14">
      <c r="A524" s="30"/>
      <c r="E524" s="30">
        <v>67</v>
      </c>
      <c r="F524" s="30">
        <v>2</v>
      </c>
      <c r="G524" s="83" t="str">
        <f t="shared" si="6"/>
        <v>67-2</v>
      </c>
      <c r="H524" s="2">
        <v>68</v>
      </c>
      <c r="I524" s="2">
        <v>90</v>
      </c>
      <c r="J524" s="84" t="str">
        <f>IF(((VLOOKUP($G524,Depth_Lookup!$A$3:$J$561,9,FALSE))-(I524/100))&gt;=0,"Good","Too Long")</f>
        <v>Good</v>
      </c>
      <c r="K524" s="85">
        <f>(VLOOKUP($G524,Depth_Lookup!$A$3:$J$561,10,FALSE))+(H524/100)</f>
        <v>133.09</v>
      </c>
      <c r="L524" s="85">
        <f>(VLOOKUP($G524,Depth_Lookup!$A$3:$J$561,10,FALSE))+(I524/100)</f>
        <v>133.31</v>
      </c>
      <c r="M524" s="34">
        <v>0</v>
      </c>
      <c r="N524" s="1"/>
    </row>
    <row r="525" spans="1:14">
      <c r="E525" s="30">
        <v>67</v>
      </c>
      <c r="F525" s="30">
        <v>3</v>
      </c>
      <c r="G525" s="83" t="str">
        <f t="shared" si="6"/>
        <v>67-3</v>
      </c>
      <c r="H525" s="2">
        <v>0</v>
      </c>
      <c r="I525" s="2">
        <v>3</v>
      </c>
      <c r="J525" s="84" t="str">
        <f>IF(((VLOOKUP($G525,Depth_Lookup!$A$3:$J$561,9,FALSE))-(I525/100))&gt;=0,"Good","Too Long")</f>
        <v>Good</v>
      </c>
      <c r="K525" s="85">
        <f>(VLOOKUP($G525,Depth_Lookup!$A$3:$J$561,10,FALSE))+(H525/100)</f>
        <v>133.315</v>
      </c>
      <c r="L525" s="85">
        <f>(VLOOKUP($G525,Depth_Lookup!$A$3:$J$561,10,FALSE))+(I525/100)</f>
        <v>133.345</v>
      </c>
      <c r="M525" s="34">
        <v>1</v>
      </c>
    </row>
    <row r="526" spans="1:14">
      <c r="A526" s="30"/>
      <c r="E526" s="30">
        <v>67</v>
      </c>
      <c r="F526" s="30">
        <v>3</v>
      </c>
      <c r="G526" s="83" t="str">
        <f t="shared" si="6"/>
        <v>67-3</v>
      </c>
      <c r="H526" s="2">
        <v>3</v>
      </c>
      <c r="I526" s="2">
        <v>19</v>
      </c>
      <c r="J526" s="84" t="str">
        <f>IF(((VLOOKUP($G526,Depth_Lookup!$A$3:$J$561,9,FALSE))-(I526/100))&gt;=0,"Good","Too Long")</f>
        <v>Good</v>
      </c>
      <c r="K526" s="85">
        <f>(VLOOKUP($G526,Depth_Lookup!$A$3:$J$561,10,FALSE))+(H526/100)</f>
        <v>133.345</v>
      </c>
      <c r="L526" s="85">
        <f>(VLOOKUP($G526,Depth_Lookup!$A$3:$J$561,10,FALSE))+(I526/100)</f>
        <v>133.505</v>
      </c>
      <c r="M526" s="34">
        <v>0</v>
      </c>
      <c r="N526" s="1"/>
    </row>
    <row r="527" spans="1:14">
      <c r="E527" s="30">
        <v>67</v>
      </c>
      <c r="F527" s="30">
        <v>3</v>
      </c>
      <c r="G527" s="83" t="str">
        <f t="shared" si="6"/>
        <v>67-3</v>
      </c>
      <c r="H527" s="2">
        <v>19</v>
      </c>
      <c r="I527" s="2">
        <v>60</v>
      </c>
      <c r="J527" s="84" t="str">
        <f>IF(((VLOOKUP($G527,Depth_Lookup!$A$3:$J$561,9,FALSE))-(I527/100))&gt;=0,"Good","Too Long")</f>
        <v>Good</v>
      </c>
      <c r="K527" s="85">
        <f>(VLOOKUP($G527,Depth_Lookup!$A$3:$J$561,10,FALSE))+(H527/100)</f>
        <v>133.505</v>
      </c>
      <c r="L527" s="85">
        <f>(VLOOKUP($G527,Depth_Lookup!$A$3:$J$561,10,FALSE))+(I527/100)</f>
        <v>133.91499999999999</v>
      </c>
      <c r="M527" s="34">
        <v>1</v>
      </c>
    </row>
    <row r="528" spans="1:14">
      <c r="A528" s="30"/>
      <c r="E528" s="30">
        <v>67</v>
      </c>
      <c r="F528" s="30">
        <v>3</v>
      </c>
      <c r="G528" s="83" t="str">
        <f t="shared" si="6"/>
        <v>67-3</v>
      </c>
      <c r="H528" s="2">
        <v>60</v>
      </c>
      <c r="I528" s="2">
        <v>97</v>
      </c>
      <c r="J528" s="84" t="str">
        <f>IF(((VLOOKUP($G528,Depth_Lookup!$A$3:$J$561,9,FALSE))-(I528/100))&gt;=0,"Good","Too Long")</f>
        <v>Good</v>
      </c>
      <c r="K528" s="85">
        <f>(VLOOKUP($G528,Depth_Lookup!$A$3:$J$561,10,FALSE))+(H528/100)</f>
        <v>133.91499999999999</v>
      </c>
      <c r="L528" s="85">
        <f>(VLOOKUP($G528,Depth_Lookup!$A$3:$J$561,10,FALSE))+(I528/100)</f>
        <v>134.285</v>
      </c>
      <c r="M528" s="34">
        <v>0</v>
      </c>
      <c r="N528" s="1"/>
    </row>
    <row r="529" spans="1:14">
      <c r="E529" s="30">
        <v>67</v>
      </c>
      <c r="F529" s="30">
        <v>4</v>
      </c>
      <c r="G529" s="83" t="str">
        <f t="shared" si="6"/>
        <v>67-4</v>
      </c>
      <c r="H529" s="2">
        <v>0</v>
      </c>
      <c r="I529" s="2">
        <v>7</v>
      </c>
      <c r="J529" s="84" t="str">
        <f>IF(((VLOOKUP($G529,Depth_Lookup!$A$3:$J$561,9,FALSE))-(I529/100))&gt;=0,"Good","Too Long")</f>
        <v>Good</v>
      </c>
      <c r="K529" s="85">
        <f>(VLOOKUP($G529,Depth_Lookup!$A$3:$J$561,10,FALSE))+(H529/100)</f>
        <v>134.285</v>
      </c>
      <c r="L529" s="85">
        <f>(VLOOKUP($G529,Depth_Lookup!$A$3:$J$561,10,FALSE))+(I529/100)</f>
        <v>134.35499999999999</v>
      </c>
      <c r="M529" s="34">
        <v>2</v>
      </c>
    </row>
    <row r="530" spans="1:14">
      <c r="A530" s="30"/>
      <c r="E530" s="30">
        <v>67</v>
      </c>
      <c r="F530" s="30">
        <v>4</v>
      </c>
      <c r="G530" s="83" t="str">
        <f t="shared" si="6"/>
        <v>67-4</v>
      </c>
      <c r="H530" s="2">
        <v>7</v>
      </c>
      <c r="I530" s="2">
        <v>36</v>
      </c>
      <c r="J530" s="84" t="str">
        <f>IF(((VLOOKUP($G530,Depth_Lookup!$A$3:$J$561,9,FALSE))-(I530/100))&gt;=0,"Good","Too Long")</f>
        <v>Good</v>
      </c>
      <c r="K530" s="85">
        <f>(VLOOKUP($G530,Depth_Lookup!$A$3:$J$561,10,FALSE))+(H530/100)</f>
        <v>134.35499999999999</v>
      </c>
      <c r="L530" s="85">
        <f>(VLOOKUP($G530,Depth_Lookup!$A$3:$J$561,10,FALSE))+(I530/100)</f>
        <v>134.64500000000001</v>
      </c>
      <c r="M530" s="34">
        <v>0</v>
      </c>
      <c r="N530" s="1"/>
    </row>
    <row r="531" spans="1:14">
      <c r="E531" s="30">
        <v>67</v>
      </c>
      <c r="F531" s="30">
        <v>4</v>
      </c>
      <c r="G531" s="83" t="str">
        <f t="shared" si="6"/>
        <v>67-4</v>
      </c>
      <c r="H531" s="2">
        <v>36</v>
      </c>
      <c r="I531" s="2">
        <v>44</v>
      </c>
      <c r="J531" s="84" t="str">
        <f>IF(((VLOOKUP($G531,Depth_Lookup!$A$3:$J$561,9,FALSE))-(I531/100))&gt;=0,"Good","Too Long")</f>
        <v>Good</v>
      </c>
      <c r="K531" s="85">
        <f>(VLOOKUP($G531,Depth_Lookup!$A$3:$J$561,10,FALSE))+(H531/100)</f>
        <v>134.64500000000001</v>
      </c>
      <c r="L531" s="85">
        <f>(VLOOKUP($G531,Depth_Lookup!$A$3:$J$561,10,FALSE))+(I531/100)</f>
        <v>134.72499999999999</v>
      </c>
      <c r="M531" s="34">
        <v>1</v>
      </c>
    </row>
    <row r="532" spans="1:14">
      <c r="A532" s="30"/>
      <c r="E532" s="30">
        <v>68</v>
      </c>
      <c r="F532" s="30">
        <v>1</v>
      </c>
      <c r="G532" s="83" t="str">
        <f t="shared" si="6"/>
        <v>68-1</v>
      </c>
      <c r="H532" s="2">
        <v>0</v>
      </c>
      <c r="I532" s="2">
        <v>11</v>
      </c>
      <c r="J532" s="84" t="str">
        <f>IF(((VLOOKUP($G532,Depth_Lookup!$A$3:$J$561,9,FALSE))-(I532/100))&gt;=0,"Good","Too Long")</f>
        <v>Good</v>
      </c>
      <c r="K532" s="85">
        <f>(VLOOKUP($G532,Depth_Lookup!$A$3:$J$561,10,FALSE))+(H532/100)</f>
        <v>134.6</v>
      </c>
      <c r="L532" s="85">
        <f>(VLOOKUP($G532,Depth_Lookup!$A$3:$J$561,10,FALSE))+(I532/100)</f>
        <v>134.71</v>
      </c>
      <c r="M532" s="34">
        <v>2</v>
      </c>
      <c r="N532" s="1"/>
    </row>
    <row r="533" spans="1:14">
      <c r="E533" s="30">
        <v>68</v>
      </c>
      <c r="F533" s="30">
        <v>1</v>
      </c>
      <c r="G533" s="83" t="str">
        <f t="shared" si="6"/>
        <v>68-1</v>
      </c>
      <c r="H533" s="2">
        <v>11</v>
      </c>
      <c r="I533" s="2">
        <v>55</v>
      </c>
      <c r="J533" s="84" t="str">
        <f>IF(((VLOOKUP($G533,Depth_Lookup!$A$3:$J$561,9,FALSE))-(I533/100))&gt;=0,"Good","Too Long")</f>
        <v>Good</v>
      </c>
      <c r="K533" s="85">
        <f>(VLOOKUP($G533,Depth_Lookup!$A$3:$J$561,10,FALSE))+(H533/100)</f>
        <v>134.71</v>
      </c>
      <c r="L533" s="85">
        <f>(VLOOKUP($G533,Depth_Lookup!$A$3:$J$561,10,FALSE))+(I533/100)</f>
        <v>135.15</v>
      </c>
      <c r="M533" s="34">
        <v>0</v>
      </c>
    </row>
    <row r="534" spans="1:14">
      <c r="A534" s="30"/>
      <c r="E534" s="30">
        <v>68</v>
      </c>
      <c r="F534" s="30">
        <v>1</v>
      </c>
      <c r="G534" s="83" t="str">
        <f t="shared" si="6"/>
        <v>68-1</v>
      </c>
      <c r="H534" s="2">
        <v>55</v>
      </c>
      <c r="I534" s="2">
        <v>59</v>
      </c>
      <c r="J534" s="84" t="str">
        <f>IF(((VLOOKUP($G534,Depth_Lookup!$A$3:$J$561,9,FALSE))-(I534/100))&gt;=0,"Good","Too Long")</f>
        <v>Good</v>
      </c>
      <c r="K534" s="85">
        <f>(VLOOKUP($G534,Depth_Lookup!$A$3:$J$561,10,FALSE))+(H534/100)</f>
        <v>135.15</v>
      </c>
      <c r="L534" s="85">
        <f>(VLOOKUP($G534,Depth_Lookup!$A$3:$J$561,10,FALSE))+(I534/100)</f>
        <v>135.19</v>
      </c>
      <c r="M534" s="34">
        <v>1</v>
      </c>
      <c r="N534" s="1"/>
    </row>
    <row r="535" spans="1:14">
      <c r="E535" s="30">
        <v>68</v>
      </c>
      <c r="F535" s="30">
        <v>1</v>
      </c>
      <c r="G535" s="83" t="str">
        <f t="shared" si="6"/>
        <v>68-1</v>
      </c>
      <c r="H535" s="2">
        <v>59</v>
      </c>
      <c r="I535" s="2">
        <v>93</v>
      </c>
      <c r="J535" s="84" t="str">
        <f>IF(((VLOOKUP($G535,Depth_Lookup!$A$3:$J$561,9,FALSE))-(I535/100))&gt;=0,"Good","Too Long")</f>
        <v>Good</v>
      </c>
      <c r="K535" s="85">
        <f>(VLOOKUP($G535,Depth_Lookup!$A$3:$J$561,10,FALSE))+(H535/100)</f>
        <v>135.19</v>
      </c>
      <c r="L535" s="85">
        <f>(VLOOKUP($G535,Depth_Lookup!$A$3:$J$561,10,FALSE))+(I535/100)</f>
        <v>135.53</v>
      </c>
      <c r="M535" s="34">
        <v>0</v>
      </c>
    </row>
    <row r="536" spans="1:14">
      <c r="A536" s="30"/>
      <c r="E536" s="30">
        <v>68</v>
      </c>
      <c r="F536" s="30">
        <v>2</v>
      </c>
      <c r="G536" s="83" t="str">
        <f t="shared" si="6"/>
        <v>68-2</v>
      </c>
      <c r="H536" s="2">
        <v>0</v>
      </c>
      <c r="I536" s="2">
        <v>12</v>
      </c>
      <c r="J536" s="84" t="str">
        <f>IF(((VLOOKUP($G536,Depth_Lookup!$A$3:$J$561,9,FALSE))-(I536/100))&gt;=0,"Good","Too Long")</f>
        <v>Good</v>
      </c>
      <c r="K536" s="85">
        <f>(VLOOKUP($G536,Depth_Lookup!$A$3:$J$561,10,FALSE))+(H536/100)</f>
        <v>135.53</v>
      </c>
      <c r="L536" s="85">
        <f>(VLOOKUP($G536,Depth_Lookup!$A$3:$J$561,10,FALSE))+(I536/100)</f>
        <v>135.65</v>
      </c>
      <c r="M536" s="34">
        <v>0</v>
      </c>
      <c r="N536" s="1"/>
    </row>
    <row r="537" spans="1:14">
      <c r="E537" s="30">
        <v>68</v>
      </c>
      <c r="F537" s="30">
        <v>2</v>
      </c>
      <c r="G537" s="83" t="str">
        <f t="shared" si="6"/>
        <v>68-2</v>
      </c>
      <c r="H537" s="2">
        <v>12</v>
      </c>
      <c r="I537" s="2">
        <v>35</v>
      </c>
      <c r="J537" s="84" t="str">
        <f>IF(((VLOOKUP($G537,Depth_Lookup!$A$3:$J$561,9,FALSE))-(I537/100))&gt;=0,"Good","Too Long")</f>
        <v>Good</v>
      </c>
      <c r="K537" s="85">
        <f>(VLOOKUP($G537,Depth_Lookup!$A$3:$J$561,10,FALSE))+(H537/100)</f>
        <v>135.65</v>
      </c>
      <c r="L537" s="85">
        <f>(VLOOKUP($G537,Depth_Lookup!$A$3:$J$561,10,FALSE))+(I537/100)</f>
        <v>135.88</v>
      </c>
      <c r="M537" s="34">
        <v>2</v>
      </c>
    </row>
    <row r="538" spans="1:14">
      <c r="A538" s="30"/>
      <c r="E538" s="30">
        <v>68</v>
      </c>
      <c r="F538" s="30">
        <v>2</v>
      </c>
      <c r="G538" s="83" t="str">
        <f t="shared" si="6"/>
        <v>68-2</v>
      </c>
      <c r="H538" s="2">
        <v>35</v>
      </c>
      <c r="I538" s="2">
        <v>98</v>
      </c>
      <c r="J538" s="84" t="str">
        <f>IF(((VLOOKUP($G538,Depth_Lookup!$A$3:$J$561,9,FALSE))-(I538/100))&gt;=0,"Good","Too Long")</f>
        <v>Good</v>
      </c>
      <c r="K538" s="85">
        <f>(VLOOKUP($G538,Depth_Lookup!$A$3:$J$561,10,FALSE))+(H538/100)</f>
        <v>135.88</v>
      </c>
      <c r="L538" s="85">
        <f>(VLOOKUP($G538,Depth_Lookup!$A$3:$J$561,10,FALSE))+(I538/100)</f>
        <v>136.51</v>
      </c>
      <c r="M538" s="34">
        <v>0</v>
      </c>
      <c r="N538" s="1"/>
    </row>
    <row r="539" spans="1:14">
      <c r="E539" s="30">
        <v>68</v>
      </c>
      <c r="F539" s="30">
        <v>3</v>
      </c>
      <c r="G539" s="83" t="str">
        <f t="shared" si="6"/>
        <v>68-3</v>
      </c>
      <c r="H539" s="2">
        <v>0</v>
      </c>
      <c r="I539" s="2">
        <v>7</v>
      </c>
      <c r="J539" s="84" t="str">
        <f>IF(((VLOOKUP($G539,Depth_Lookup!$A$3:$J$561,9,FALSE))-(I539/100))&gt;=0,"Good","Too Long")</f>
        <v>Good</v>
      </c>
      <c r="K539" s="85">
        <f>(VLOOKUP($G539,Depth_Lookup!$A$3:$J$561,10,FALSE))+(H539/100)</f>
        <v>136.51499999999999</v>
      </c>
      <c r="L539" s="85">
        <f>(VLOOKUP($G539,Depth_Lookup!$A$3:$J$561,10,FALSE))+(I539/100)</f>
        <v>136.58499999999998</v>
      </c>
      <c r="M539" s="34">
        <v>1</v>
      </c>
    </row>
    <row r="540" spans="1:14">
      <c r="A540" s="30"/>
      <c r="E540" s="30">
        <v>68</v>
      </c>
      <c r="F540" s="30">
        <v>3</v>
      </c>
      <c r="G540" s="83" t="str">
        <f t="shared" si="6"/>
        <v>68-3</v>
      </c>
      <c r="H540" s="2">
        <v>7</v>
      </c>
      <c r="I540" s="2">
        <v>26</v>
      </c>
      <c r="J540" s="84" t="str">
        <f>IF(((VLOOKUP($G540,Depth_Lookup!$A$3:$J$561,9,FALSE))-(I540/100))&gt;=0,"Good","Too Long")</f>
        <v>Good</v>
      </c>
      <c r="K540" s="85">
        <f>(VLOOKUP($G540,Depth_Lookup!$A$3:$J$561,10,FALSE))+(H540/100)</f>
        <v>136.58499999999998</v>
      </c>
      <c r="L540" s="85">
        <f>(VLOOKUP($G540,Depth_Lookup!$A$3:$J$561,10,FALSE))+(I540/100)</f>
        <v>136.77499999999998</v>
      </c>
      <c r="M540" s="34">
        <v>0</v>
      </c>
      <c r="N540" s="1"/>
    </row>
    <row r="541" spans="1:14">
      <c r="E541" s="30">
        <v>68</v>
      </c>
      <c r="F541" s="30">
        <v>3</v>
      </c>
      <c r="G541" s="83" t="str">
        <f t="shared" si="6"/>
        <v>68-3</v>
      </c>
      <c r="H541" s="2">
        <v>26</v>
      </c>
      <c r="I541" s="2">
        <v>35</v>
      </c>
      <c r="J541" s="84" t="str">
        <f>IF(((VLOOKUP($G541,Depth_Lookup!$A$3:$J$561,9,FALSE))-(I541/100))&gt;=0,"Good","Too Long")</f>
        <v>Good</v>
      </c>
      <c r="K541" s="85">
        <f>(VLOOKUP($G541,Depth_Lookup!$A$3:$J$561,10,FALSE))+(H541/100)</f>
        <v>136.77499999999998</v>
      </c>
      <c r="L541" s="85">
        <f>(VLOOKUP($G541,Depth_Lookup!$A$3:$J$561,10,FALSE))+(I541/100)</f>
        <v>136.86499999999998</v>
      </c>
      <c r="M541" s="34">
        <v>1</v>
      </c>
    </row>
    <row r="542" spans="1:14">
      <c r="A542" s="30"/>
      <c r="E542" s="30">
        <v>68</v>
      </c>
      <c r="F542" s="30">
        <v>3</v>
      </c>
      <c r="G542" s="83" t="str">
        <f t="shared" si="6"/>
        <v>68-3</v>
      </c>
      <c r="H542" s="2">
        <v>35</v>
      </c>
      <c r="I542" s="2">
        <v>95</v>
      </c>
      <c r="J542" s="84" t="str">
        <f>IF(((VLOOKUP($G542,Depth_Lookup!$A$3:$J$561,9,FALSE))-(I542/100))&gt;=0,"Good","Too Long")</f>
        <v>Good</v>
      </c>
      <c r="K542" s="85">
        <f>(VLOOKUP($G542,Depth_Lookup!$A$3:$J$561,10,FALSE))+(H542/100)</f>
        <v>136.86499999999998</v>
      </c>
      <c r="L542" s="85">
        <f>(VLOOKUP($G542,Depth_Lookup!$A$3:$J$561,10,FALSE))+(I542/100)</f>
        <v>137.46499999999997</v>
      </c>
      <c r="M542" s="34">
        <v>0</v>
      </c>
      <c r="N542" s="1"/>
    </row>
    <row r="543" spans="1:14">
      <c r="E543" s="30">
        <v>68</v>
      </c>
      <c r="F543" s="30">
        <v>4</v>
      </c>
      <c r="G543" s="83" t="str">
        <f t="shared" si="6"/>
        <v>68-4</v>
      </c>
      <c r="H543" s="2">
        <v>0</v>
      </c>
      <c r="I543" s="2">
        <v>3</v>
      </c>
      <c r="J543" s="84" t="str">
        <f>IF(((VLOOKUP($G543,Depth_Lookup!$A$3:$J$561,9,FALSE))-(I543/100))&gt;=0,"Good","Too Long")</f>
        <v>Good</v>
      </c>
      <c r="K543" s="85">
        <f>(VLOOKUP($G543,Depth_Lookup!$A$3:$J$561,10,FALSE))+(H543/100)</f>
        <v>137.465</v>
      </c>
      <c r="L543" s="85">
        <f>(VLOOKUP($G543,Depth_Lookup!$A$3:$J$561,10,FALSE))+(I543/100)</f>
        <v>137.495</v>
      </c>
      <c r="M543" s="34">
        <v>1</v>
      </c>
    </row>
    <row r="544" spans="1:14">
      <c r="A544" s="30"/>
      <c r="E544" s="30">
        <v>68</v>
      </c>
      <c r="F544" s="30">
        <v>4</v>
      </c>
      <c r="G544" s="83" t="str">
        <f t="shared" si="6"/>
        <v>68-4</v>
      </c>
      <c r="H544" s="2">
        <v>3</v>
      </c>
      <c r="I544" s="2">
        <v>23</v>
      </c>
      <c r="J544" s="84" t="str">
        <f>IF(((VLOOKUP($G544,Depth_Lookup!$A$3:$J$561,9,FALSE))-(I544/100))&gt;=0,"Good","Too Long")</f>
        <v>Good</v>
      </c>
      <c r="K544" s="85">
        <f>(VLOOKUP($G544,Depth_Lookup!$A$3:$J$561,10,FALSE))+(H544/100)</f>
        <v>137.495</v>
      </c>
      <c r="L544" s="85">
        <f>(VLOOKUP($G544,Depth_Lookup!$A$3:$J$561,10,FALSE))+(I544/100)</f>
        <v>137.69499999999999</v>
      </c>
      <c r="M544" s="34">
        <v>0</v>
      </c>
      <c r="N544" s="1"/>
    </row>
    <row r="545" spans="1:14">
      <c r="E545" s="30">
        <v>69</v>
      </c>
      <c r="F545" s="30">
        <v>1</v>
      </c>
      <c r="G545" s="83" t="str">
        <f t="shared" si="6"/>
        <v>69-1</v>
      </c>
      <c r="H545" s="2">
        <v>0</v>
      </c>
      <c r="I545" s="2">
        <v>3</v>
      </c>
      <c r="J545" s="84" t="str">
        <f>IF(((VLOOKUP($G545,Depth_Lookup!$A$3:$J$561,9,FALSE))-(I545/100))&gt;=0,"Good","Too Long")</f>
        <v>Good</v>
      </c>
      <c r="K545" s="85">
        <f>(VLOOKUP($G545,Depth_Lookup!$A$3:$J$561,10,FALSE))+(H545/100)</f>
        <v>137.6</v>
      </c>
      <c r="L545" s="85">
        <f>(VLOOKUP($G545,Depth_Lookup!$A$3:$J$561,10,FALSE))+(I545/100)</f>
        <v>137.63</v>
      </c>
      <c r="M545" s="34">
        <v>1</v>
      </c>
    </row>
    <row r="546" spans="1:14">
      <c r="A546" s="30"/>
      <c r="E546" s="30">
        <v>69</v>
      </c>
      <c r="F546" s="30">
        <v>1</v>
      </c>
      <c r="G546" s="83" t="str">
        <f t="shared" si="6"/>
        <v>69-1</v>
      </c>
      <c r="H546" s="2">
        <v>3</v>
      </c>
      <c r="I546" s="2">
        <v>30</v>
      </c>
      <c r="J546" s="84" t="str">
        <f>IF(((VLOOKUP($G546,Depth_Lookup!$A$3:$J$561,9,FALSE))-(I546/100))&gt;=0,"Good","Too Long")</f>
        <v>Good</v>
      </c>
      <c r="K546" s="85">
        <f>(VLOOKUP($G546,Depth_Lookup!$A$3:$J$561,10,FALSE))+(H546/100)</f>
        <v>137.63</v>
      </c>
      <c r="L546" s="85">
        <f>(VLOOKUP($G546,Depth_Lookup!$A$3:$J$561,10,FALSE))+(I546/100)</f>
        <v>137.9</v>
      </c>
      <c r="M546" s="34">
        <v>0</v>
      </c>
      <c r="N546" s="1"/>
    </row>
    <row r="547" spans="1:14">
      <c r="E547" s="30">
        <v>69</v>
      </c>
      <c r="F547" s="30">
        <v>1</v>
      </c>
      <c r="G547" s="83" t="str">
        <f t="shared" si="6"/>
        <v>69-1</v>
      </c>
      <c r="H547" s="2">
        <v>30</v>
      </c>
      <c r="I547" s="2">
        <v>56</v>
      </c>
      <c r="J547" s="84" t="str">
        <f>IF(((VLOOKUP($G547,Depth_Lookup!$A$3:$J$561,9,FALSE))-(I547/100))&gt;=0,"Good","Too Long")</f>
        <v>Good</v>
      </c>
      <c r="K547" s="85">
        <f>(VLOOKUP($G547,Depth_Lookup!$A$3:$J$561,10,FALSE))+(H547/100)</f>
        <v>137.9</v>
      </c>
      <c r="L547" s="85">
        <f>(VLOOKUP($G547,Depth_Lookup!$A$3:$J$561,10,FALSE))+(I547/100)</f>
        <v>138.16</v>
      </c>
      <c r="M547" s="34">
        <v>2</v>
      </c>
    </row>
    <row r="548" spans="1:14">
      <c r="A548" s="30"/>
      <c r="E548" s="30">
        <v>69</v>
      </c>
      <c r="F548" s="30">
        <v>1</v>
      </c>
      <c r="G548" s="83" t="str">
        <f t="shared" si="6"/>
        <v>69-1</v>
      </c>
      <c r="H548" s="2">
        <v>56</v>
      </c>
      <c r="I548" s="2">
        <v>85</v>
      </c>
      <c r="J548" s="84" t="str">
        <f>IF(((VLOOKUP($G548,Depth_Lookup!$A$3:$J$561,9,FALSE))-(I548/100))&gt;=0,"Good","Too Long")</f>
        <v>Good</v>
      </c>
      <c r="K548" s="85">
        <f>(VLOOKUP($G548,Depth_Lookup!$A$3:$J$561,10,FALSE))+(H548/100)</f>
        <v>138.16</v>
      </c>
      <c r="L548" s="85">
        <f>(VLOOKUP($G548,Depth_Lookup!$A$3:$J$561,10,FALSE))+(I548/100)</f>
        <v>138.44999999999999</v>
      </c>
      <c r="M548" s="34">
        <v>3</v>
      </c>
      <c r="N548" s="1"/>
    </row>
    <row r="549" spans="1:14">
      <c r="E549" s="30">
        <v>69</v>
      </c>
      <c r="F549" s="30">
        <v>2</v>
      </c>
      <c r="G549" s="83" t="str">
        <f t="shared" si="6"/>
        <v>69-2</v>
      </c>
      <c r="H549" s="2">
        <v>0</v>
      </c>
      <c r="I549" s="2">
        <v>63</v>
      </c>
      <c r="J549" s="84" t="str">
        <f>IF(((VLOOKUP($G549,Depth_Lookup!$A$3:$J$561,9,FALSE))-(I549/100))&gt;=0,"Good","Too Long")</f>
        <v>Good</v>
      </c>
      <c r="K549" s="85">
        <f>(VLOOKUP($G549,Depth_Lookup!$A$3:$J$561,10,FALSE))+(H549/100)</f>
        <v>138.45500000000001</v>
      </c>
      <c r="L549" s="85">
        <f>(VLOOKUP($G549,Depth_Lookup!$A$3:$J$561,10,FALSE))+(I549/100)</f>
        <v>139.08500000000001</v>
      </c>
      <c r="M549" s="34">
        <v>2</v>
      </c>
    </row>
    <row r="550" spans="1:14">
      <c r="A550" s="30"/>
      <c r="E550" s="30">
        <v>69</v>
      </c>
      <c r="F550" s="30">
        <v>3</v>
      </c>
      <c r="G550" s="83" t="str">
        <f t="shared" si="6"/>
        <v>69-3</v>
      </c>
      <c r="H550" s="2">
        <v>0</v>
      </c>
      <c r="I550" s="2">
        <v>50</v>
      </c>
      <c r="J550" s="84" t="str">
        <f>IF(((VLOOKUP($G550,Depth_Lookup!$A$3:$J$561,9,FALSE))-(I550/100))&gt;=0,"Good","Too Long")</f>
        <v>Good</v>
      </c>
      <c r="K550" s="85">
        <f>(VLOOKUP($G550,Depth_Lookup!$A$3:$J$561,10,FALSE))+(H550/100)</f>
        <v>139.08500000000001</v>
      </c>
      <c r="L550" s="85">
        <f>(VLOOKUP($G550,Depth_Lookup!$A$3:$J$561,10,FALSE))+(I550/100)</f>
        <v>139.58500000000001</v>
      </c>
      <c r="M550" s="34">
        <v>3</v>
      </c>
      <c r="N550" s="1"/>
    </row>
    <row r="551" spans="1:14">
      <c r="E551" s="30">
        <v>69</v>
      </c>
      <c r="F551" s="30">
        <v>3</v>
      </c>
      <c r="G551" s="83" t="str">
        <f t="shared" si="6"/>
        <v>69-3</v>
      </c>
      <c r="H551" s="2">
        <v>50</v>
      </c>
      <c r="I551" s="2">
        <v>92</v>
      </c>
      <c r="J551" s="84" t="str">
        <f>IF(((VLOOKUP($G551,Depth_Lookup!$A$3:$J$561,9,FALSE))-(I551/100))&gt;=0,"Good","Too Long")</f>
        <v>Good</v>
      </c>
      <c r="K551" s="85">
        <f>(VLOOKUP($G551,Depth_Lookup!$A$3:$J$561,10,FALSE))+(H551/100)</f>
        <v>139.58500000000001</v>
      </c>
      <c r="L551" s="85">
        <f>(VLOOKUP($G551,Depth_Lookup!$A$3:$J$561,10,FALSE))+(I551/100)</f>
        <v>140.005</v>
      </c>
      <c r="M551" s="34">
        <v>0</v>
      </c>
    </row>
    <row r="552" spans="1:14">
      <c r="A552" s="30"/>
      <c r="E552" s="30">
        <v>69</v>
      </c>
      <c r="F552" s="30">
        <v>4</v>
      </c>
      <c r="G552" s="83" t="str">
        <f t="shared" si="6"/>
        <v>69-4</v>
      </c>
      <c r="H552" s="2">
        <v>0</v>
      </c>
      <c r="I552" s="2">
        <v>36</v>
      </c>
      <c r="J552" s="84" t="str">
        <f>IF(((VLOOKUP($G552,Depth_Lookup!$A$3:$J$561,9,FALSE))-(I552/100))&gt;=0,"Good","Too Long")</f>
        <v>Good</v>
      </c>
      <c r="K552" s="85">
        <f>(VLOOKUP($G552,Depth_Lookup!$A$3:$J$561,10,FALSE))+(H552/100)</f>
        <v>140.01499999999999</v>
      </c>
      <c r="L552" s="85">
        <f>(VLOOKUP($G552,Depth_Lookup!$A$3:$J$561,10,FALSE))+(I552/100)</f>
        <v>140.375</v>
      </c>
      <c r="M552" s="34">
        <v>0</v>
      </c>
      <c r="N552" s="1"/>
    </row>
    <row r="553" spans="1:14">
      <c r="E553" s="30">
        <v>69</v>
      </c>
      <c r="F553" s="30">
        <v>4</v>
      </c>
      <c r="G553" s="83" t="str">
        <f t="shared" si="6"/>
        <v>69-4</v>
      </c>
      <c r="H553" s="2">
        <v>36</v>
      </c>
      <c r="I553" s="2">
        <v>43</v>
      </c>
      <c r="J553" s="84" t="str">
        <f>IF(((VLOOKUP($G553,Depth_Lookup!$A$3:$J$561,9,FALSE))-(I553/100))&gt;=0,"Good","Too Long")</f>
        <v>Good</v>
      </c>
      <c r="K553" s="85">
        <f>(VLOOKUP($G553,Depth_Lookup!$A$3:$J$561,10,FALSE))+(H553/100)</f>
        <v>140.375</v>
      </c>
      <c r="L553" s="85">
        <f>(VLOOKUP($G553,Depth_Lookup!$A$3:$J$561,10,FALSE))+(I553/100)</f>
        <v>140.44499999999999</v>
      </c>
      <c r="M553" s="34">
        <v>1</v>
      </c>
    </row>
    <row r="554" spans="1:14">
      <c r="A554" s="30"/>
      <c r="E554" s="30">
        <v>69</v>
      </c>
      <c r="F554" s="30">
        <v>4</v>
      </c>
      <c r="G554" s="83" t="str">
        <f t="shared" si="6"/>
        <v>69-4</v>
      </c>
      <c r="H554" s="2">
        <v>43</v>
      </c>
      <c r="I554" s="2">
        <v>66</v>
      </c>
      <c r="J554" s="84" t="str">
        <f>IF(((VLOOKUP($G554,Depth_Lookup!$A$3:$J$561,9,FALSE))-(I554/100))&gt;=0,"Good","Too Long")</f>
        <v>Good</v>
      </c>
      <c r="K554" s="85">
        <f>(VLOOKUP($G554,Depth_Lookup!$A$3:$J$561,10,FALSE))+(H554/100)</f>
        <v>140.44499999999999</v>
      </c>
      <c r="L554" s="85">
        <f>(VLOOKUP($G554,Depth_Lookup!$A$3:$J$561,10,FALSE))+(I554/100)</f>
        <v>140.67499999999998</v>
      </c>
      <c r="M554" s="34">
        <v>0</v>
      </c>
      <c r="N554" s="1"/>
    </row>
    <row r="555" spans="1:14">
      <c r="E555" s="30">
        <v>69</v>
      </c>
      <c r="F555" s="30">
        <v>4</v>
      </c>
      <c r="G555" s="83" t="str">
        <f t="shared" si="6"/>
        <v>69-4</v>
      </c>
      <c r="H555" s="2">
        <v>66</v>
      </c>
      <c r="I555" s="2">
        <v>67</v>
      </c>
      <c r="J555" s="84" t="str">
        <f>IF(((VLOOKUP($G555,Depth_Lookup!$A$3:$J$561,9,FALSE))-(I555/100))&gt;=0,"Good","Too Long")</f>
        <v>Good</v>
      </c>
      <c r="K555" s="85">
        <f>(VLOOKUP($G555,Depth_Lookup!$A$3:$J$561,10,FALSE))+(H555/100)</f>
        <v>140.67499999999998</v>
      </c>
      <c r="L555" s="85">
        <f>(VLOOKUP($G555,Depth_Lookup!$A$3:$J$561,10,FALSE))+(I555/100)</f>
        <v>140.68499999999997</v>
      </c>
      <c r="M555" s="34">
        <v>1</v>
      </c>
    </row>
    <row r="556" spans="1:14">
      <c r="A556" s="30"/>
      <c r="E556" s="30">
        <v>70</v>
      </c>
      <c r="F556" s="30">
        <v>1</v>
      </c>
      <c r="G556" s="83" t="str">
        <f t="shared" si="6"/>
        <v>70-1</v>
      </c>
      <c r="H556" s="2">
        <v>0</v>
      </c>
      <c r="I556" s="2">
        <v>57</v>
      </c>
      <c r="J556" s="84" t="str">
        <f>IF(((VLOOKUP($G556,Depth_Lookup!$A$3:$J$561,9,FALSE))-(I556/100))&gt;=0,"Good","Too Long")</f>
        <v>Good</v>
      </c>
      <c r="K556" s="85">
        <f>(VLOOKUP($G556,Depth_Lookup!$A$3:$J$561,10,FALSE))+(H556/100)</f>
        <v>140.6</v>
      </c>
      <c r="L556" s="85">
        <f>(VLOOKUP($G556,Depth_Lookup!$A$3:$J$561,10,FALSE))+(I556/100)</f>
        <v>141.16999999999999</v>
      </c>
      <c r="M556" s="34">
        <v>0</v>
      </c>
      <c r="N556" s="1"/>
    </row>
    <row r="557" spans="1:14">
      <c r="E557" s="30">
        <v>70</v>
      </c>
      <c r="F557" s="30">
        <v>1</v>
      </c>
      <c r="G557" s="83" t="str">
        <f t="shared" si="6"/>
        <v>70-1</v>
      </c>
      <c r="H557" s="2">
        <v>57</v>
      </c>
      <c r="I557" s="2">
        <v>65</v>
      </c>
      <c r="J557" s="84" t="str">
        <f>IF(((VLOOKUP($G557,Depth_Lookup!$A$3:$J$561,9,FALSE))-(I557/100))&gt;=0,"Good","Too Long")</f>
        <v>Good</v>
      </c>
      <c r="K557" s="85">
        <f>(VLOOKUP($G557,Depth_Lookup!$A$3:$J$561,10,FALSE))+(H557/100)</f>
        <v>141.16999999999999</v>
      </c>
      <c r="L557" s="85">
        <f>(VLOOKUP($G557,Depth_Lookup!$A$3:$J$561,10,FALSE))+(I557/100)</f>
        <v>141.25</v>
      </c>
      <c r="M557" s="34">
        <v>1</v>
      </c>
    </row>
    <row r="558" spans="1:14">
      <c r="A558" s="30"/>
      <c r="E558" s="30">
        <v>70</v>
      </c>
      <c r="F558" s="30">
        <v>1</v>
      </c>
      <c r="G558" s="83" t="str">
        <f t="shared" si="6"/>
        <v>70-1</v>
      </c>
      <c r="H558" s="2">
        <v>65</v>
      </c>
      <c r="I558" s="2">
        <v>91</v>
      </c>
      <c r="J558" s="84" t="str">
        <f>IF(((VLOOKUP($G558,Depth_Lookup!$A$3:$J$561,9,FALSE))-(I558/100))&gt;=0,"Good","Too Long")</f>
        <v>Good</v>
      </c>
      <c r="K558" s="85">
        <f>(VLOOKUP($G558,Depth_Lookup!$A$3:$J$561,10,FALSE))+(H558/100)</f>
        <v>141.25</v>
      </c>
      <c r="L558" s="85">
        <f>(VLOOKUP($G558,Depth_Lookup!$A$3:$J$561,10,FALSE))+(I558/100)</f>
        <v>141.51</v>
      </c>
      <c r="M558" s="34">
        <v>0</v>
      </c>
      <c r="N558" s="1"/>
    </row>
    <row r="559" spans="1:14">
      <c r="E559" s="30">
        <v>70</v>
      </c>
      <c r="F559" s="30">
        <v>2</v>
      </c>
      <c r="G559" s="83" t="str">
        <f t="shared" si="6"/>
        <v>70-2</v>
      </c>
      <c r="H559" s="2">
        <v>0</v>
      </c>
      <c r="I559" s="2">
        <v>90</v>
      </c>
      <c r="J559" s="84" t="str">
        <f>IF(((VLOOKUP($G559,Depth_Lookup!$A$3:$J$561,9,FALSE))-(I559/100))&gt;=0,"Good","Too Long")</f>
        <v>Good</v>
      </c>
      <c r="K559" s="85">
        <f>(VLOOKUP($G559,Depth_Lookup!$A$3:$J$561,10,FALSE))+(H559/100)</f>
        <v>141.51499999999999</v>
      </c>
      <c r="L559" s="85">
        <f>(VLOOKUP($G559,Depth_Lookup!$A$3:$J$561,10,FALSE))+(I559/100)</f>
        <v>142.41499999999999</v>
      </c>
      <c r="M559" s="34">
        <v>0</v>
      </c>
    </row>
    <row r="560" spans="1:14">
      <c r="A560" s="30"/>
      <c r="E560" s="30">
        <v>70</v>
      </c>
      <c r="F560" s="30">
        <v>2</v>
      </c>
      <c r="G560" s="83" t="str">
        <f t="shared" si="6"/>
        <v>70-2</v>
      </c>
      <c r="H560" s="2">
        <v>90</v>
      </c>
      <c r="I560" s="2">
        <v>92</v>
      </c>
      <c r="J560" s="84" t="str">
        <f>IF(((VLOOKUP($G560,Depth_Lookup!$A$3:$J$561,9,FALSE))-(I560/100))&gt;=0,"Good","Too Long")</f>
        <v>Good</v>
      </c>
      <c r="K560" s="85">
        <f>(VLOOKUP($G560,Depth_Lookup!$A$3:$J$561,10,FALSE))+(H560/100)</f>
        <v>142.41499999999999</v>
      </c>
      <c r="L560" s="85">
        <f>(VLOOKUP($G560,Depth_Lookup!$A$3:$J$561,10,FALSE))+(I560/100)</f>
        <v>142.43499999999997</v>
      </c>
      <c r="M560" s="34">
        <v>1</v>
      </c>
      <c r="N560" s="1"/>
    </row>
    <row r="561" spans="1:14">
      <c r="E561" s="30">
        <v>70</v>
      </c>
      <c r="F561" s="30">
        <v>3</v>
      </c>
      <c r="G561" s="83" t="str">
        <f t="shared" si="6"/>
        <v>70-3</v>
      </c>
      <c r="H561" s="2">
        <v>0</v>
      </c>
      <c r="I561" s="2">
        <v>4</v>
      </c>
      <c r="J561" s="84" t="str">
        <f>IF(((VLOOKUP($G561,Depth_Lookup!$A$3:$J$561,9,FALSE))-(I561/100))&gt;=0,"Good","Too Long")</f>
        <v>Good</v>
      </c>
      <c r="K561" s="85">
        <f>(VLOOKUP($G561,Depth_Lookup!$A$3:$J$561,10,FALSE))+(H561/100)</f>
        <v>142.44499999999999</v>
      </c>
      <c r="L561" s="85">
        <f>(VLOOKUP($G561,Depth_Lookup!$A$3:$J$561,10,FALSE))+(I561/100)</f>
        <v>142.48499999999999</v>
      </c>
      <c r="M561" s="34">
        <v>1</v>
      </c>
    </row>
    <row r="562" spans="1:14">
      <c r="A562" s="30"/>
      <c r="E562" s="30">
        <v>70</v>
      </c>
      <c r="F562" s="30">
        <v>3</v>
      </c>
      <c r="G562" s="83" t="str">
        <f t="shared" si="6"/>
        <v>70-3</v>
      </c>
      <c r="H562" s="2">
        <v>4</v>
      </c>
      <c r="I562" s="2">
        <v>63</v>
      </c>
      <c r="J562" s="84" t="str">
        <f>IF(((VLOOKUP($G562,Depth_Lookup!$A$3:$J$561,9,FALSE))-(I562/100))&gt;=0,"Good","Too Long")</f>
        <v>Good</v>
      </c>
      <c r="K562" s="85">
        <f>(VLOOKUP($G562,Depth_Lookup!$A$3:$J$561,10,FALSE))+(H562/100)</f>
        <v>142.48499999999999</v>
      </c>
      <c r="L562" s="85">
        <f>(VLOOKUP($G562,Depth_Lookup!$A$3:$J$561,10,FALSE))+(I562/100)</f>
        <v>143.07499999999999</v>
      </c>
      <c r="M562" s="34">
        <v>0</v>
      </c>
      <c r="N562" s="1"/>
    </row>
    <row r="563" spans="1:14">
      <c r="E563" s="30">
        <v>70</v>
      </c>
      <c r="F563" s="30">
        <v>3</v>
      </c>
      <c r="G563" s="83" t="str">
        <f t="shared" si="6"/>
        <v>70-3</v>
      </c>
      <c r="H563" s="2">
        <v>63</v>
      </c>
      <c r="I563" s="2">
        <v>65</v>
      </c>
      <c r="J563" s="84" t="str">
        <f>IF(((VLOOKUP($G563,Depth_Lookup!$A$3:$J$561,9,FALSE))-(I563/100))&gt;=0,"Good","Too Long")</f>
        <v>Good</v>
      </c>
      <c r="K563" s="85">
        <f>(VLOOKUP($G563,Depth_Lookup!$A$3:$J$561,10,FALSE))+(H563/100)</f>
        <v>143.07499999999999</v>
      </c>
      <c r="L563" s="85">
        <f>(VLOOKUP($G563,Depth_Lookup!$A$3:$J$561,10,FALSE))+(I563/100)</f>
        <v>143.095</v>
      </c>
      <c r="M563" s="34">
        <v>1</v>
      </c>
    </row>
    <row r="564" spans="1:14">
      <c r="A564" s="30"/>
      <c r="E564" s="30">
        <v>70</v>
      </c>
      <c r="F564" s="30">
        <v>4</v>
      </c>
      <c r="G564" s="83" t="str">
        <f t="shared" si="6"/>
        <v>70-4</v>
      </c>
      <c r="H564" s="2">
        <v>0</v>
      </c>
      <c r="I564" s="2">
        <v>3</v>
      </c>
      <c r="J564" s="84" t="str">
        <f>IF(((VLOOKUP($G564,Depth_Lookup!$A$3:$J$561,9,FALSE))-(I564/100))&gt;=0,"Good","Too Long")</f>
        <v>Good</v>
      </c>
      <c r="K564" s="85">
        <f>(VLOOKUP($G564,Depth_Lookup!$A$3:$J$561,10,FALSE))+(H564/100)</f>
        <v>143.1</v>
      </c>
      <c r="L564" s="85">
        <f>(VLOOKUP($G564,Depth_Lookup!$A$3:$J$561,10,FALSE))+(I564/100)</f>
        <v>143.13</v>
      </c>
      <c r="M564" s="34">
        <v>1</v>
      </c>
      <c r="N564" s="1"/>
    </row>
    <row r="565" spans="1:14">
      <c r="E565" s="30">
        <v>70</v>
      </c>
      <c r="F565" s="30">
        <v>4</v>
      </c>
      <c r="G565" s="83" t="str">
        <f t="shared" si="6"/>
        <v>70-4</v>
      </c>
      <c r="H565" s="2">
        <v>3</v>
      </c>
      <c r="I565" s="2">
        <v>55</v>
      </c>
      <c r="J565" s="84" t="str">
        <f>IF(((VLOOKUP($G565,Depth_Lookup!$A$3:$J$561,9,FALSE))-(I565/100))&gt;=0,"Good","Too Long")</f>
        <v>Good</v>
      </c>
      <c r="K565" s="85">
        <f>(VLOOKUP($G565,Depth_Lookup!$A$3:$J$561,10,FALSE))+(H565/100)</f>
        <v>143.13</v>
      </c>
      <c r="L565" s="85">
        <f>(VLOOKUP($G565,Depth_Lookup!$A$3:$J$561,10,FALSE))+(I565/100)</f>
        <v>143.65</v>
      </c>
      <c r="M565" s="34">
        <v>0</v>
      </c>
    </row>
    <row r="566" spans="1:14">
      <c r="A566" s="30"/>
      <c r="E566" s="30">
        <v>71</v>
      </c>
      <c r="F566" s="30">
        <v>1</v>
      </c>
      <c r="G566" s="83" t="str">
        <f t="shared" si="6"/>
        <v>71-1</v>
      </c>
      <c r="H566" s="2">
        <v>0</v>
      </c>
      <c r="I566" s="2">
        <v>62</v>
      </c>
      <c r="J566" s="84" t="str">
        <f>IF(((VLOOKUP($G566,Depth_Lookup!$A$3:$J$561,9,FALSE))-(I566/100))&gt;=0,"Good","Too Long")</f>
        <v>Good</v>
      </c>
      <c r="K566" s="85">
        <f>(VLOOKUP($G566,Depth_Lookup!$A$3:$J$561,10,FALSE))+(H566/100)</f>
        <v>143.6</v>
      </c>
      <c r="L566" s="85">
        <f>(VLOOKUP($G566,Depth_Lookup!$A$3:$J$561,10,FALSE))+(I566/100)</f>
        <v>144.22</v>
      </c>
      <c r="M566" s="34">
        <v>0</v>
      </c>
      <c r="N566" s="1"/>
    </row>
    <row r="567" spans="1:14">
      <c r="E567" s="30">
        <v>71</v>
      </c>
      <c r="F567" s="30">
        <v>1</v>
      </c>
      <c r="G567" s="83" t="str">
        <f t="shared" si="6"/>
        <v>71-1</v>
      </c>
      <c r="H567" s="2">
        <v>62</v>
      </c>
      <c r="I567" s="2">
        <v>69</v>
      </c>
      <c r="J567" s="84" t="str">
        <f>IF(((VLOOKUP($G567,Depth_Lookup!$A$3:$J$561,9,FALSE))-(I567/100))&gt;=0,"Good","Too Long")</f>
        <v>Good</v>
      </c>
      <c r="K567" s="85">
        <f>(VLOOKUP($G567,Depth_Lookup!$A$3:$J$561,10,FALSE))+(H567/100)</f>
        <v>144.22</v>
      </c>
      <c r="L567" s="85">
        <f>(VLOOKUP($G567,Depth_Lookup!$A$3:$J$561,10,FALSE))+(I567/100)</f>
        <v>144.29</v>
      </c>
      <c r="M567" s="34">
        <v>2</v>
      </c>
    </row>
    <row r="568" spans="1:14">
      <c r="A568" s="30"/>
      <c r="E568" s="30">
        <v>71</v>
      </c>
      <c r="F568" s="30">
        <v>2</v>
      </c>
      <c r="G568" s="83" t="str">
        <f t="shared" si="6"/>
        <v>71-2</v>
      </c>
      <c r="H568" s="2">
        <v>0</v>
      </c>
      <c r="I568" s="2">
        <v>23</v>
      </c>
      <c r="J568" s="84" t="str">
        <f>IF(((VLOOKUP($G568,Depth_Lookup!$A$3:$J$561,9,FALSE))-(I568/100))&gt;=0,"Good","Too Long")</f>
        <v>Good</v>
      </c>
      <c r="K568" s="85">
        <f>(VLOOKUP($G568,Depth_Lookup!$A$3:$J$561,10,FALSE))+(H568/100)</f>
        <v>144.30000000000001</v>
      </c>
      <c r="L568" s="85">
        <f>(VLOOKUP($G568,Depth_Lookup!$A$3:$J$561,10,FALSE))+(I568/100)</f>
        <v>144.53</v>
      </c>
      <c r="M568" s="34">
        <v>1</v>
      </c>
      <c r="N568" s="1"/>
    </row>
    <row r="569" spans="1:14">
      <c r="E569" s="30">
        <v>71</v>
      </c>
      <c r="F569" s="30">
        <v>2</v>
      </c>
      <c r="G569" s="83" t="str">
        <f t="shared" si="6"/>
        <v>71-2</v>
      </c>
      <c r="H569" s="2">
        <v>23</v>
      </c>
      <c r="I569" s="2">
        <v>50</v>
      </c>
      <c r="J569" s="84" t="str">
        <f>IF(((VLOOKUP($G569,Depth_Lookup!$A$3:$J$561,9,FALSE))-(I569/100))&gt;=0,"Good","Too Long")</f>
        <v>Good</v>
      </c>
      <c r="K569" s="85">
        <f>(VLOOKUP($G569,Depth_Lookup!$A$3:$J$561,10,FALSE))+(H569/100)</f>
        <v>144.53</v>
      </c>
      <c r="L569" s="85">
        <f>(VLOOKUP($G569,Depth_Lookup!$A$3:$J$561,10,FALSE))+(I569/100)</f>
        <v>144.80000000000001</v>
      </c>
      <c r="M569" s="34">
        <v>3</v>
      </c>
    </row>
    <row r="570" spans="1:14">
      <c r="A570" s="30"/>
      <c r="E570" s="30">
        <v>71</v>
      </c>
      <c r="F570" s="30">
        <v>2</v>
      </c>
      <c r="G570" s="83" t="str">
        <f t="shared" si="6"/>
        <v>71-2</v>
      </c>
      <c r="H570" s="2">
        <v>50</v>
      </c>
      <c r="I570" s="2">
        <v>77</v>
      </c>
      <c r="J570" s="84" t="str">
        <f>IF(((VLOOKUP($G570,Depth_Lookup!$A$3:$J$561,9,FALSE))-(I570/100))&gt;=0,"Good","Too Long")</f>
        <v>Good</v>
      </c>
      <c r="K570" s="85">
        <f>(VLOOKUP($G570,Depth_Lookup!$A$3:$J$561,10,FALSE))+(H570/100)</f>
        <v>144.80000000000001</v>
      </c>
      <c r="L570" s="85">
        <f>(VLOOKUP($G570,Depth_Lookup!$A$3:$J$561,10,FALSE))+(I570/100)</f>
        <v>145.07000000000002</v>
      </c>
      <c r="M570" s="34">
        <v>1</v>
      </c>
      <c r="N570" s="1"/>
    </row>
    <row r="571" spans="1:14">
      <c r="E571" s="30">
        <v>71</v>
      </c>
      <c r="F571" s="30">
        <v>3</v>
      </c>
      <c r="G571" s="83" t="str">
        <f t="shared" si="6"/>
        <v>71-3</v>
      </c>
      <c r="H571" s="2">
        <v>0</v>
      </c>
      <c r="I571" s="2">
        <v>11</v>
      </c>
      <c r="J571" s="84" t="str">
        <f>IF(((VLOOKUP($G571,Depth_Lookup!$A$3:$J$561,9,FALSE))-(I571/100))&gt;=0,"Good","Too Long")</f>
        <v>Good</v>
      </c>
      <c r="K571" s="85">
        <f>(VLOOKUP($G571,Depth_Lookup!$A$3:$J$561,10,FALSE))+(H571/100)</f>
        <v>145.07</v>
      </c>
      <c r="L571" s="85">
        <f>(VLOOKUP($G571,Depth_Lookup!$A$3:$J$561,10,FALSE))+(I571/100)</f>
        <v>145.18</v>
      </c>
      <c r="M571" s="34">
        <v>1</v>
      </c>
    </row>
    <row r="572" spans="1:14">
      <c r="A572" s="30"/>
      <c r="E572" s="30">
        <v>71</v>
      </c>
      <c r="F572" s="30">
        <v>3</v>
      </c>
      <c r="G572" s="83" t="str">
        <f t="shared" si="6"/>
        <v>71-3</v>
      </c>
      <c r="H572" s="2">
        <v>11</v>
      </c>
      <c r="I572" s="2">
        <v>30</v>
      </c>
      <c r="J572" s="84" t="str">
        <f>IF(((VLOOKUP($G572,Depth_Lookup!$A$3:$J$561,9,FALSE))-(I572/100))&gt;=0,"Good","Too Long")</f>
        <v>Good</v>
      </c>
      <c r="K572" s="85">
        <f>(VLOOKUP($G572,Depth_Lookup!$A$3:$J$561,10,FALSE))+(H572/100)</f>
        <v>145.18</v>
      </c>
      <c r="L572" s="85">
        <f>(VLOOKUP($G572,Depth_Lookup!$A$3:$J$561,10,FALSE))+(I572/100)</f>
        <v>145.37</v>
      </c>
      <c r="M572" s="34">
        <v>0</v>
      </c>
      <c r="N572" s="1"/>
    </row>
    <row r="573" spans="1:14">
      <c r="E573" s="30">
        <v>71</v>
      </c>
      <c r="F573" s="30">
        <v>3</v>
      </c>
      <c r="G573" s="83" t="str">
        <f t="shared" si="6"/>
        <v>71-3</v>
      </c>
      <c r="H573" s="2">
        <v>30</v>
      </c>
      <c r="I573" s="2">
        <v>35</v>
      </c>
      <c r="J573" s="84" t="str">
        <f>IF(((VLOOKUP($G573,Depth_Lookup!$A$3:$J$561,9,FALSE))-(I573/100))&gt;=0,"Good","Too Long")</f>
        <v>Good</v>
      </c>
      <c r="K573" s="85">
        <f>(VLOOKUP($G573,Depth_Lookup!$A$3:$J$561,10,FALSE))+(H573/100)</f>
        <v>145.37</v>
      </c>
      <c r="L573" s="85">
        <f>(VLOOKUP($G573,Depth_Lookup!$A$3:$J$561,10,FALSE))+(I573/100)</f>
        <v>145.41999999999999</v>
      </c>
      <c r="M573" s="34">
        <v>1</v>
      </c>
    </row>
    <row r="574" spans="1:14">
      <c r="A574" s="30"/>
      <c r="E574" s="30">
        <v>71</v>
      </c>
      <c r="F574" s="30">
        <v>3</v>
      </c>
      <c r="G574" s="83" t="str">
        <f t="shared" si="6"/>
        <v>71-3</v>
      </c>
      <c r="H574" s="2">
        <v>35</v>
      </c>
      <c r="I574" s="2">
        <v>55</v>
      </c>
      <c r="J574" s="84" t="str">
        <f>IF(((VLOOKUP($G574,Depth_Lookup!$A$3:$J$561,9,FALSE))-(I574/100))&gt;=0,"Good","Too Long")</f>
        <v>Good</v>
      </c>
      <c r="K574" s="85">
        <f>(VLOOKUP($G574,Depth_Lookup!$A$3:$J$561,10,FALSE))+(H574/100)</f>
        <v>145.41999999999999</v>
      </c>
      <c r="L574" s="85">
        <f>(VLOOKUP($G574,Depth_Lookup!$A$3:$J$561,10,FALSE))+(I574/100)</f>
        <v>145.62</v>
      </c>
      <c r="M574" s="34">
        <v>0</v>
      </c>
      <c r="N574" s="1"/>
    </row>
    <row r="575" spans="1:14">
      <c r="E575" s="30">
        <v>71</v>
      </c>
      <c r="F575" s="30">
        <v>3</v>
      </c>
      <c r="G575" s="83" t="str">
        <f t="shared" si="6"/>
        <v>71-3</v>
      </c>
      <c r="H575" s="2">
        <v>55</v>
      </c>
      <c r="I575" s="2">
        <v>66</v>
      </c>
      <c r="J575" s="84" t="str">
        <f>IF(((VLOOKUP($G575,Depth_Lookup!$A$3:$J$561,9,FALSE))-(I575/100))&gt;=0,"Good","Too Long")</f>
        <v>Good</v>
      </c>
      <c r="K575" s="85">
        <f>(VLOOKUP($G575,Depth_Lookup!$A$3:$J$561,10,FALSE))+(H575/100)</f>
        <v>145.62</v>
      </c>
      <c r="L575" s="85">
        <f>(VLOOKUP($G575,Depth_Lookup!$A$3:$J$561,10,FALSE))+(I575/100)</f>
        <v>145.72999999999999</v>
      </c>
      <c r="M575" s="34">
        <v>1</v>
      </c>
    </row>
    <row r="576" spans="1:14">
      <c r="A576" s="30"/>
      <c r="E576" s="30">
        <v>71</v>
      </c>
      <c r="F576" s="30">
        <v>3</v>
      </c>
      <c r="G576" s="83" t="str">
        <f t="shared" si="6"/>
        <v>71-3</v>
      </c>
      <c r="H576" s="2">
        <v>66</v>
      </c>
      <c r="I576" s="2">
        <v>85</v>
      </c>
      <c r="J576" s="84" t="str">
        <f>IF(((VLOOKUP($G576,Depth_Lookup!$A$3:$J$561,9,FALSE))-(I576/100))&gt;=0,"Good","Too Long")</f>
        <v>Good</v>
      </c>
      <c r="K576" s="85">
        <f>(VLOOKUP($G576,Depth_Lookup!$A$3:$J$561,10,FALSE))+(H576/100)</f>
        <v>145.72999999999999</v>
      </c>
      <c r="L576" s="85">
        <f>(VLOOKUP($G576,Depth_Lookup!$A$3:$J$561,10,FALSE))+(I576/100)</f>
        <v>145.91999999999999</v>
      </c>
      <c r="M576" s="34">
        <v>0</v>
      </c>
      <c r="N576" s="1"/>
    </row>
    <row r="577" spans="1:14">
      <c r="E577" s="30">
        <v>71</v>
      </c>
      <c r="F577" s="30">
        <v>4</v>
      </c>
      <c r="G577" s="83" t="str">
        <f t="shared" si="6"/>
        <v>71-4</v>
      </c>
      <c r="H577" s="2">
        <v>0</v>
      </c>
      <c r="I577" s="2">
        <v>5</v>
      </c>
      <c r="J577" s="84" t="str">
        <f>IF(((VLOOKUP($G577,Depth_Lookup!$A$3:$J$561,9,FALSE))-(I577/100))&gt;=0,"Good","Too Long")</f>
        <v>Good</v>
      </c>
      <c r="K577" s="85">
        <f>(VLOOKUP($G577,Depth_Lookup!$A$3:$J$561,10,FALSE))+(H577/100)</f>
        <v>145.91999999999999</v>
      </c>
      <c r="L577" s="85">
        <f>(VLOOKUP($G577,Depth_Lookup!$A$3:$J$561,10,FALSE))+(I577/100)</f>
        <v>145.97</v>
      </c>
      <c r="M577" s="34">
        <v>1</v>
      </c>
    </row>
    <row r="578" spans="1:14">
      <c r="A578" s="30"/>
      <c r="E578" s="30">
        <v>71</v>
      </c>
      <c r="F578" s="30">
        <v>4</v>
      </c>
      <c r="G578" s="83" t="str">
        <f t="shared" si="6"/>
        <v>71-4</v>
      </c>
      <c r="H578" s="2">
        <v>5</v>
      </c>
      <c r="I578" s="2">
        <v>16</v>
      </c>
      <c r="J578" s="84" t="str">
        <f>IF(((VLOOKUP($G578,Depth_Lookup!$A$3:$J$561,9,FALSE))-(I578/100))&gt;=0,"Good","Too Long")</f>
        <v>Good</v>
      </c>
      <c r="K578" s="85">
        <f>(VLOOKUP($G578,Depth_Lookup!$A$3:$J$561,10,FALSE))+(H578/100)</f>
        <v>145.97</v>
      </c>
      <c r="L578" s="85">
        <f>(VLOOKUP($G578,Depth_Lookup!$A$3:$J$561,10,FALSE))+(I578/100)</f>
        <v>146.07999999999998</v>
      </c>
      <c r="M578" s="34">
        <v>0</v>
      </c>
      <c r="N578" s="1"/>
    </row>
    <row r="579" spans="1:14">
      <c r="E579" s="30">
        <v>71</v>
      </c>
      <c r="F579" s="30">
        <v>4</v>
      </c>
      <c r="G579" s="83" t="str">
        <f t="shared" si="6"/>
        <v>71-4</v>
      </c>
      <c r="H579" s="2">
        <v>16</v>
      </c>
      <c r="I579" s="2">
        <v>21</v>
      </c>
      <c r="J579" s="84" t="str">
        <f>IF(((VLOOKUP($G579,Depth_Lookup!$A$3:$J$561,9,FALSE))-(I579/100))&gt;=0,"Good","Too Long")</f>
        <v>Good</v>
      </c>
      <c r="K579" s="85">
        <f>(VLOOKUP($G579,Depth_Lookup!$A$3:$J$561,10,FALSE))+(H579/100)</f>
        <v>146.07999999999998</v>
      </c>
      <c r="L579" s="85">
        <f>(VLOOKUP($G579,Depth_Lookup!$A$3:$J$561,10,FALSE))+(I579/100)</f>
        <v>146.13</v>
      </c>
      <c r="M579" s="34">
        <v>1</v>
      </c>
    </row>
    <row r="580" spans="1:14">
      <c r="A580" s="30"/>
      <c r="E580" s="30">
        <v>71</v>
      </c>
      <c r="F580" s="30">
        <v>4</v>
      </c>
      <c r="G580" s="83" t="str">
        <f t="shared" si="6"/>
        <v>71-4</v>
      </c>
      <c r="H580" s="2">
        <v>21</v>
      </c>
      <c r="I580" s="2">
        <v>32</v>
      </c>
      <c r="J580" s="84" t="str">
        <f>IF(((VLOOKUP($G580,Depth_Lookup!$A$3:$J$561,9,FALSE))-(I580/100))&gt;=0,"Good","Too Long")</f>
        <v>Good</v>
      </c>
      <c r="K580" s="85">
        <f>(VLOOKUP($G580,Depth_Lookup!$A$3:$J$561,10,FALSE))+(H580/100)</f>
        <v>146.13</v>
      </c>
      <c r="L580" s="85">
        <f>(VLOOKUP($G580,Depth_Lookup!$A$3:$J$561,10,FALSE))+(I580/100)</f>
        <v>146.23999999999998</v>
      </c>
      <c r="M580" s="34">
        <v>0</v>
      </c>
      <c r="N580" s="1"/>
    </row>
    <row r="581" spans="1:14">
      <c r="E581" s="30">
        <v>71</v>
      </c>
      <c r="F581" s="30">
        <v>4</v>
      </c>
      <c r="G581" s="83" t="str">
        <f t="shared" si="6"/>
        <v>71-4</v>
      </c>
      <c r="H581" s="2">
        <v>32</v>
      </c>
      <c r="I581" s="2">
        <v>60</v>
      </c>
      <c r="J581" s="84" t="str">
        <f>IF(((VLOOKUP($G581,Depth_Lookup!$A$3:$J$561,9,FALSE))-(I581/100))&gt;=0,"Good","Too Long")</f>
        <v>Good</v>
      </c>
      <c r="K581" s="85">
        <f>(VLOOKUP($G581,Depth_Lookup!$A$3:$J$561,10,FALSE))+(H581/100)</f>
        <v>146.23999999999998</v>
      </c>
      <c r="L581" s="85">
        <f>(VLOOKUP($G581,Depth_Lookup!$A$3:$J$561,10,FALSE))+(I581/100)</f>
        <v>146.51999999999998</v>
      </c>
      <c r="M581" s="34">
        <v>2</v>
      </c>
    </row>
    <row r="582" spans="1:14">
      <c r="A582" s="30"/>
      <c r="E582" s="30">
        <v>71</v>
      </c>
      <c r="F582" s="30">
        <v>4</v>
      </c>
      <c r="G582" s="83" t="str">
        <f t="shared" ref="G582:G645" si="7">E582&amp;"-"&amp;F582</f>
        <v>71-4</v>
      </c>
      <c r="H582" s="2">
        <v>60</v>
      </c>
      <c r="I582" s="2">
        <v>66</v>
      </c>
      <c r="J582" s="84" t="str">
        <f>IF(((VLOOKUP($G582,Depth_Lookup!$A$3:$J$561,9,FALSE))-(I582/100))&gt;=0,"Good","Too Long")</f>
        <v>Good</v>
      </c>
      <c r="K582" s="85">
        <f>(VLOOKUP($G582,Depth_Lookup!$A$3:$J$561,10,FALSE))+(H582/100)</f>
        <v>146.51999999999998</v>
      </c>
      <c r="L582" s="85">
        <f>(VLOOKUP($G582,Depth_Lookup!$A$3:$J$561,10,FALSE))+(I582/100)</f>
        <v>146.57999999999998</v>
      </c>
      <c r="M582" s="34">
        <v>3</v>
      </c>
      <c r="N582" s="1"/>
    </row>
    <row r="583" spans="1:14">
      <c r="E583" s="30">
        <v>71</v>
      </c>
      <c r="F583" s="30">
        <v>4</v>
      </c>
      <c r="G583" s="83" t="str">
        <f t="shared" si="7"/>
        <v>71-4</v>
      </c>
      <c r="H583" s="2">
        <v>66</v>
      </c>
      <c r="I583" s="2">
        <v>78</v>
      </c>
      <c r="J583" s="84" t="str">
        <f>IF(((VLOOKUP($G583,Depth_Lookup!$A$3:$J$561,9,FALSE))-(I583/100))&gt;=0,"Good","Too Long")</f>
        <v>Good</v>
      </c>
      <c r="K583" s="85">
        <f>(VLOOKUP($G583,Depth_Lookup!$A$3:$J$561,10,FALSE))+(H583/100)</f>
        <v>146.57999999999998</v>
      </c>
      <c r="L583" s="85">
        <f>(VLOOKUP($G583,Depth_Lookup!$A$3:$J$561,10,FALSE))+(I583/100)</f>
        <v>146.69999999999999</v>
      </c>
      <c r="M583" s="34">
        <v>2</v>
      </c>
    </row>
    <row r="584" spans="1:14">
      <c r="A584" s="30"/>
      <c r="E584" s="30">
        <v>72</v>
      </c>
      <c r="F584" s="30">
        <v>1</v>
      </c>
      <c r="G584" s="83" t="str">
        <f t="shared" si="7"/>
        <v>72-1</v>
      </c>
      <c r="H584" s="2">
        <v>0</v>
      </c>
      <c r="I584" s="2">
        <v>83</v>
      </c>
      <c r="J584" s="84" t="str">
        <f>IF(((VLOOKUP($G584,Depth_Lookup!$A$3:$J$561,9,FALSE))-(I584/100))&gt;=0,"Good","Too Long")</f>
        <v>Good</v>
      </c>
      <c r="K584" s="85">
        <f>(VLOOKUP($G584,Depth_Lookup!$A$3:$J$561,10,FALSE))+(H584/100)</f>
        <v>146.6</v>
      </c>
      <c r="L584" s="85">
        <f>(VLOOKUP($G584,Depth_Lookup!$A$3:$J$561,10,FALSE))+(I584/100)</f>
        <v>147.43</v>
      </c>
      <c r="M584" s="34">
        <v>3</v>
      </c>
      <c r="N584" s="1"/>
    </row>
    <row r="585" spans="1:14">
      <c r="E585" s="30">
        <v>72</v>
      </c>
      <c r="F585" s="30">
        <v>2</v>
      </c>
      <c r="G585" s="83" t="str">
        <f t="shared" si="7"/>
        <v>72-2</v>
      </c>
      <c r="H585" s="2">
        <v>0</v>
      </c>
      <c r="I585" s="2">
        <v>64</v>
      </c>
      <c r="J585" s="84" t="str">
        <f>IF(((VLOOKUP($G585,Depth_Lookup!$A$3:$J$561,9,FALSE))-(I585/100))&gt;=0,"Good","Too Long")</f>
        <v>Good</v>
      </c>
      <c r="K585" s="85">
        <f>(VLOOKUP($G585,Depth_Lookup!$A$3:$J$561,10,FALSE))+(H585/100)</f>
        <v>147.435</v>
      </c>
      <c r="L585" s="85">
        <f>(VLOOKUP($G585,Depth_Lookup!$A$3:$J$561,10,FALSE))+(I585/100)</f>
        <v>148.07499999999999</v>
      </c>
      <c r="M585" s="34">
        <v>3</v>
      </c>
    </row>
    <row r="586" spans="1:14">
      <c r="A586" s="30"/>
      <c r="E586" s="30">
        <v>72</v>
      </c>
      <c r="F586" s="30">
        <v>3</v>
      </c>
      <c r="G586" s="83" t="str">
        <f t="shared" si="7"/>
        <v>72-3</v>
      </c>
      <c r="H586" s="2">
        <v>0</v>
      </c>
      <c r="I586" s="2">
        <v>24</v>
      </c>
      <c r="J586" s="84" t="str">
        <f>IF(((VLOOKUP($G586,Depth_Lookup!$A$3:$J$561,9,FALSE))-(I586/100))&gt;=0,"Good","Too Long")</f>
        <v>Good</v>
      </c>
      <c r="K586" s="85">
        <f>(VLOOKUP($G586,Depth_Lookup!$A$3:$J$561,10,FALSE))+(H586/100)</f>
        <v>148.07499999999999</v>
      </c>
      <c r="L586" s="85">
        <f>(VLOOKUP($G586,Depth_Lookup!$A$3:$J$561,10,FALSE))+(I586/100)</f>
        <v>148.315</v>
      </c>
      <c r="M586" s="34">
        <v>3</v>
      </c>
      <c r="N586" s="1"/>
    </row>
    <row r="587" spans="1:14">
      <c r="E587" s="30">
        <v>72</v>
      </c>
      <c r="F587" s="30">
        <v>3</v>
      </c>
      <c r="G587" s="83" t="str">
        <f t="shared" si="7"/>
        <v>72-3</v>
      </c>
      <c r="H587" s="2">
        <v>24</v>
      </c>
      <c r="I587" s="2">
        <v>51</v>
      </c>
      <c r="J587" s="84" t="str">
        <f>IF(((VLOOKUP($G587,Depth_Lookup!$A$3:$J$561,9,FALSE))-(I587/100))&gt;=0,"Good","Too Long")</f>
        <v>Good</v>
      </c>
      <c r="K587" s="85">
        <f>(VLOOKUP($G587,Depth_Lookup!$A$3:$J$561,10,FALSE))+(H587/100)</f>
        <v>148.315</v>
      </c>
      <c r="L587" s="85">
        <f>(VLOOKUP($G587,Depth_Lookup!$A$3:$J$561,10,FALSE))+(I587/100)</f>
        <v>148.58499999999998</v>
      </c>
      <c r="M587" s="34">
        <v>0</v>
      </c>
    </row>
    <row r="588" spans="1:14">
      <c r="A588" s="30"/>
      <c r="E588" s="30">
        <v>72</v>
      </c>
      <c r="F588" s="30">
        <v>3</v>
      </c>
      <c r="G588" s="83" t="str">
        <f t="shared" si="7"/>
        <v>72-3</v>
      </c>
      <c r="H588" s="2">
        <v>51</v>
      </c>
      <c r="I588" s="2">
        <v>82</v>
      </c>
      <c r="J588" s="84" t="str">
        <f>IF(((VLOOKUP($G588,Depth_Lookup!$A$3:$J$561,9,FALSE))-(I588/100))&gt;=0,"Good","Too Long")</f>
        <v>Good</v>
      </c>
      <c r="K588" s="85">
        <f>(VLOOKUP($G588,Depth_Lookup!$A$3:$J$561,10,FALSE))+(H588/100)</f>
        <v>148.58499999999998</v>
      </c>
      <c r="L588" s="85">
        <f>(VLOOKUP($G588,Depth_Lookup!$A$3:$J$561,10,FALSE))+(I588/100)</f>
        <v>148.89499999999998</v>
      </c>
      <c r="M588" s="34">
        <v>1</v>
      </c>
      <c r="N588" s="1"/>
    </row>
    <row r="589" spans="1:14">
      <c r="E589" s="30">
        <v>72</v>
      </c>
      <c r="F589" s="30">
        <v>3</v>
      </c>
      <c r="G589" s="83" t="str">
        <f t="shared" si="7"/>
        <v>72-3</v>
      </c>
      <c r="H589" s="2">
        <v>82</v>
      </c>
      <c r="I589" s="2">
        <v>90</v>
      </c>
      <c r="J589" s="84" t="str">
        <f>IF(((VLOOKUP($G589,Depth_Lookup!$A$3:$J$561,9,FALSE))-(I589/100))&gt;=0,"Good","Too Long")</f>
        <v>Good</v>
      </c>
      <c r="K589" s="85">
        <f>(VLOOKUP($G589,Depth_Lookup!$A$3:$J$561,10,FALSE))+(H589/100)</f>
        <v>148.89499999999998</v>
      </c>
      <c r="L589" s="85">
        <f>(VLOOKUP($G589,Depth_Lookup!$A$3:$J$561,10,FALSE))+(I589/100)</f>
        <v>148.97499999999999</v>
      </c>
      <c r="M589" s="34">
        <v>3</v>
      </c>
    </row>
    <row r="590" spans="1:14">
      <c r="A590" s="30"/>
      <c r="E590" s="30">
        <v>72</v>
      </c>
      <c r="F590" s="30">
        <v>4</v>
      </c>
      <c r="G590" s="83" t="str">
        <f t="shared" si="7"/>
        <v>72-4</v>
      </c>
      <c r="H590" s="2">
        <v>0</v>
      </c>
      <c r="I590" s="2">
        <v>7</v>
      </c>
      <c r="J590" s="84" t="str">
        <f>IF(((VLOOKUP($G590,Depth_Lookup!$A$3:$J$561,9,FALSE))-(I590/100))&gt;=0,"Good","Too Long")</f>
        <v>Good</v>
      </c>
      <c r="K590" s="85">
        <f>(VLOOKUP($G590,Depth_Lookup!$A$3:$J$561,10,FALSE))+(H590/100)</f>
        <v>148.97999999999999</v>
      </c>
      <c r="L590" s="85">
        <f>(VLOOKUP($G590,Depth_Lookup!$A$3:$J$561,10,FALSE))+(I590/100)</f>
        <v>149.04999999999998</v>
      </c>
      <c r="M590" s="34">
        <v>2</v>
      </c>
      <c r="N590" s="1"/>
    </row>
    <row r="591" spans="1:14">
      <c r="E591" s="30">
        <v>72</v>
      </c>
      <c r="F591" s="30">
        <v>4</v>
      </c>
      <c r="G591" s="83" t="str">
        <f t="shared" si="7"/>
        <v>72-4</v>
      </c>
      <c r="H591" s="2">
        <v>7</v>
      </c>
      <c r="I591" s="2">
        <v>84</v>
      </c>
      <c r="J591" s="84" t="str">
        <f>IF(((VLOOKUP($G591,Depth_Lookup!$A$3:$J$561,9,FALSE))-(I591/100))&gt;=0,"Good","Too Long")</f>
        <v>Good</v>
      </c>
      <c r="K591" s="85">
        <f>(VLOOKUP($G591,Depth_Lookup!$A$3:$J$561,10,FALSE))+(H591/100)</f>
        <v>149.04999999999998</v>
      </c>
      <c r="L591" s="85">
        <f>(VLOOKUP($G591,Depth_Lookup!$A$3:$J$561,10,FALSE))+(I591/100)</f>
        <v>149.82</v>
      </c>
      <c r="M591" s="34">
        <v>0</v>
      </c>
    </row>
    <row r="592" spans="1:14">
      <c r="A592" s="30"/>
      <c r="E592" s="30">
        <v>72</v>
      </c>
      <c r="F592" s="30">
        <v>5</v>
      </c>
      <c r="G592" s="83" t="str">
        <f t="shared" si="7"/>
        <v>72-5</v>
      </c>
      <c r="H592" s="2">
        <v>0</v>
      </c>
      <c r="I592" s="2">
        <v>5</v>
      </c>
      <c r="J592" s="84" t="str">
        <f>IF(((VLOOKUP($G592,Depth_Lookup!$A$3:$J$561,9,FALSE))-(I592/100))&gt;=0,"Good","Too Long")</f>
        <v>Good</v>
      </c>
      <c r="K592" s="85">
        <f>(VLOOKUP($G592,Depth_Lookup!$A$3:$J$561,10,FALSE))+(H592/100)</f>
        <v>149.82499999999999</v>
      </c>
      <c r="L592" s="85">
        <f>(VLOOKUP($G592,Depth_Lookup!$A$3:$J$561,10,FALSE))+(I592/100)</f>
        <v>149.875</v>
      </c>
      <c r="M592" s="34">
        <v>1</v>
      </c>
      <c r="N592" s="1"/>
    </row>
    <row r="593" spans="1:14">
      <c r="E593" s="30">
        <v>72</v>
      </c>
      <c r="F593" s="30">
        <v>5</v>
      </c>
      <c r="G593" s="83" t="str">
        <f t="shared" si="7"/>
        <v>72-5</v>
      </c>
      <c r="H593" s="2">
        <v>5</v>
      </c>
      <c r="I593" s="2">
        <v>29</v>
      </c>
      <c r="J593" s="84" t="str">
        <f>IF(((VLOOKUP($G593,Depth_Lookup!$A$3:$J$561,9,FALSE))-(I593/100))&gt;=0,"Good","Too Long")</f>
        <v>Good</v>
      </c>
      <c r="K593" s="85">
        <f>(VLOOKUP($G593,Depth_Lookup!$A$3:$J$561,10,FALSE))+(H593/100)</f>
        <v>149.875</v>
      </c>
      <c r="L593" s="85">
        <f>(VLOOKUP($G593,Depth_Lookup!$A$3:$J$561,10,FALSE))+(I593/100)</f>
        <v>150.11499999999998</v>
      </c>
      <c r="M593" s="34">
        <v>0</v>
      </c>
    </row>
    <row r="594" spans="1:14">
      <c r="A594" s="30"/>
      <c r="E594" s="30">
        <v>73</v>
      </c>
      <c r="F594" s="30">
        <v>1</v>
      </c>
      <c r="G594" s="83" t="str">
        <f t="shared" si="7"/>
        <v>73-1</v>
      </c>
      <c r="H594" s="2">
        <v>0</v>
      </c>
      <c r="I594" s="2">
        <v>31</v>
      </c>
      <c r="J594" s="84" t="str">
        <f>IF(((VLOOKUP($G594,Depth_Lookup!$A$3:$J$561,9,FALSE))-(I594/100))&gt;=0,"Good","Too Long")</f>
        <v>Good</v>
      </c>
      <c r="K594" s="85">
        <f>(VLOOKUP($G594,Depth_Lookup!$A$3:$J$561,10,FALSE))+(H594/100)</f>
        <v>149.6</v>
      </c>
      <c r="L594" s="85">
        <f>(VLOOKUP($G594,Depth_Lookup!$A$3:$J$561,10,FALSE))+(I594/100)</f>
        <v>149.91</v>
      </c>
      <c r="M594" s="34">
        <v>2</v>
      </c>
      <c r="N594" s="1"/>
    </row>
    <row r="595" spans="1:14">
      <c r="E595" s="30">
        <v>73</v>
      </c>
      <c r="F595" s="30">
        <v>1</v>
      </c>
      <c r="G595" s="83" t="str">
        <f t="shared" si="7"/>
        <v>73-1</v>
      </c>
      <c r="H595" s="2">
        <v>31</v>
      </c>
      <c r="I595" s="2">
        <v>85</v>
      </c>
      <c r="J595" s="84" t="str">
        <f>IF(((VLOOKUP($G595,Depth_Lookup!$A$3:$J$561,9,FALSE))-(I595/100))&gt;=0,"Good","Too Long")</f>
        <v>Good</v>
      </c>
      <c r="K595" s="85">
        <f>(VLOOKUP($G595,Depth_Lookup!$A$3:$J$561,10,FALSE))+(H595/100)</f>
        <v>149.91</v>
      </c>
      <c r="L595" s="85">
        <f>(VLOOKUP($G595,Depth_Lookup!$A$3:$J$561,10,FALSE))+(I595/100)</f>
        <v>150.44999999999999</v>
      </c>
      <c r="M595" s="34">
        <v>0</v>
      </c>
    </row>
    <row r="596" spans="1:14">
      <c r="A596" s="30"/>
      <c r="E596" s="30">
        <v>73</v>
      </c>
      <c r="F596" s="30">
        <v>2</v>
      </c>
      <c r="G596" s="83" t="str">
        <f t="shared" si="7"/>
        <v>73-2</v>
      </c>
      <c r="H596" s="2">
        <v>0</v>
      </c>
      <c r="I596" s="2">
        <v>21</v>
      </c>
      <c r="J596" s="84" t="str">
        <f>IF(((VLOOKUP($G596,Depth_Lookup!$A$3:$J$561,9,FALSE))-(I596/100))&gt;=0,"Good","Too Long")</f>
        <v>Good</v>
      </c>
      <c r="K596" s="85">
        <f>(VLOOKUP($G596,Depth_Lookup!$A$3:$J$561,10,FALSE))+(H596/100)</f>
        <v>150.45500000000001</v>
      </c>
      <c r="L596" s="85">
        <f>(VLOOKUP($G596,Depth_Lookup!$A$3:$J$561,10,FALSE))+(I596/100)</f>
        <v>150.66500000000002</v>
      </c>
      <c r="M596" s="34">
        <v>0</v>
      </c>
      <c r="N596" s="1"/>
    </row>
    <row r="597" spans="1:14">
      <c r="E597" s="30">
        <v>73</v>
      </c>
      <c r="F597" s="30">
        <v>2</v>
      </c>
      <c r="G597" s="83" t="str">
        <f t="shared" si="7"/>
        <v>73-2</v>
      </c>
      <c r="H597" s="2">
        <v>21</v>
      </c>
      <c r="I597" s="2">
        <v>82</v>
      </c>
      <c r="J597" s="84" t="str">
        <f>IF(((VLOOKUP($G597,Depth_Lookup!$A$3:$J$561,9,FALSE))-(I597/100))&gt;=0,"Good","Too Long")</f>
        <v>Good</v>
      </c>
      <c r="K597" s="85">
        <f>(VLOOKUP($G597,Depth_Lookup!$A$3:$J$561,10,FALSE))+(H597/100)</f>
        <v>150.66500000000002</v>
      </c>
      <c r="L597" s="85">
        <f>(VLOOKUP($G597,Depth_Lookup!$A$3:$J$561,10,FALSE))+(I597/100)</f>
        <v>151.27500000000001</v>
      </c>
      <c r="M597" s="34">
        <v>3</v>
      </c>
    </row>
    <row r="598" spans="1:14">
      <c r="A598" s="30"/>
      <c r="E598" s="30">
        <v>73</v>
      </c>
      <c r="F598" s="30">
        <v>3</v>
      </c>
      <c r="G598" s="83" t="str">
        <f t="shared" si="7"/>
        <v>73-3</v>
      </c>
      <c r="H598" s="2">
        <v>0</v>
      </c>
      <c r="I598" s="2">
        <v>13</v>
      </c>
      <c r="J598" s="84" t="str">
        <f>IF(((VLOOKUP($G598,Depth_Lookup!$A$3:$J$561,9,FALSE))-(I598/100))&gt;=0,"Good","Too Long")</f>
        <v>Good</v>
      </c>
      <c r="K598" s="85">
        <f>(VLOOKUP($G598,Depth_Lookup!$A$3:$J$561,10,FALSE))+(H598/100)</f>
        <v>151.28</v>
      </c>
      <c r="L598" s="85">
        <f>(VLOOKUP($G598,Depth_Lookup!$A$3:$J$561,10,FALSE))+(I598/100)</f>
        <v>151.41</v>
      </c>
      <c r="M598" s="34">
        <v>1</v>
      </c>
      <c r="N598" s="1"/>
    </row>
    <row r="599" spans="1:14">
      <c r="E599" s="30">
        <v>73</v>
      </c>
      <c r="F599" s="30">
        <v>3</v>
      </c>
      <c r="G599" s="83" t="str">
        <f t="shared" si="7"/>
        <v>73-3</v>
      </c>
      <c r="H599" s="2">
        <v>13</v>
      </c>
      <c r="I599" s="2">
        <v>57</v>
      </c>
      <c r="J599" s="84" t="str">
        <f>IF(((VLOOKUP($G599,Depth_Lookup!$A$3:$J$561,9,FALSE))-(I599/100))&gt;=0,"Good","Too Long")</f>
        <v>Good</v>
      </c>
      <c r="K599" s="85">
        <f>(VLOOKUP($G599,Depth_Lookup!$A$3:$J$561,10,FALSE))+(H599/100)</f>
        <v>151.41</v>
      </c>
      <c r="L599" s="85">
        <f>(VLOOKUP($G599,Depth_Lookup!$A$3:$J$561,10,FALSE))+(I599/100)</f>
        <v>151.85</v>
      </c>
      <c r="M599" s="34">
        <v>0</v>
      </c>
    </row>
    <row r="600" spans="1:14">
      <c r="A600" s="30"/>
      <c r="E600" s="30">
        <v>73</v>
      </c>
      <c r="F600" s="30">
        <v>3</v>
      </c>
      <c r="G600" s="83" t="str">
        <f t="shared" si="7"/>
        <v>73-3</v>
      </c>
      <c r="H600" s="2">
        <v>57</v>
      </c>
      <c r="I600" s="2">
        <v>92</v>
      </c>
      <c r="J600" s="84" t="str">
        <f>IF(((VLOOKUP($G600,Depth_Lookup!$A$3:$J$561,9,FALSE))-(I600/100))&gt;=0,"Good","Too Long")</f>
        <v>Good</v>
      </c>
      <c r="K600" s="85">
        <f>(VLOOKUP($G600,Depth_Lookup!$A$3:$J$561,10,FALSE))+(H600/100)</f>
        <v>151.85</v>
      </c>
      <c r="L600" s="85">
        <f>(VLOOKUP($G600,Depth_Lookup!$A$3:$J$561,10,FALSE))+(I600/100)</f>
        <v>152.19999999999999</v>
      </c>
      <c r="M600" s="34">
        <v>1</v>
      </c>
      <c r="N600" s="1"/>
    </row>
    <row r="601" spans="1:14">
      <c r="E601" s="30">
        <v>73</v>
      </c>
      <c r="F601" s="30">
        <v>4</v>
      </c>
      <c r="G601" s="83" t="str">
        <f t="shared" si="7"/>
        <v>73-4</v>
      </c>
      <c r="H601" s="2">
        <v>0</v>
      </c>
      <c r="I601" s="2">
        <v>14</v>
      </c>
      <c r="J601" s="84" t="str">
        <f>IF(((VLOOKUP($G601,Depth_Lookup!$A$3:$J$561,9,FALSE))-(I601/100))&gt;=0,"Good","Too Long")</f>
        <v>Good</v>
      </c>
      <c r="K601" s="85">
        <f>(VLOOKUP($G601,Depth_Lookup!$A$3:$J$561,10,FALSE))+(H601/100)</f>
        <v>152.20500000000001</v>
      </c>
      <c r="L601" s="85">
        <f>(VLOOKUP($G601,Depth_Lookup!$A$3:$J$561,10,FALSE))+(I601/100)</f>
        <v>152.345</v>
      </c>
      <c r="M601" s="34">
        <v>3</v>
      </c>
    </row>
    <row r="602" spans="1:14">
      <c r="A602" s="30"/>
      <c r="E602" s="30">
        <v>73</v>
      </c>
      <c r="F602" s="30">
        <v>4</v>
      </c>
      <c r="G602" s="83" t="str">
        <f t="shared" si="7"/>
        <v>73-4</v>
      </c>
      <c r="H602" s="2">
        <v>14</v>
      </c>
      <c r="I602" s="2">
        <v>38</v>
      </c>
      <c r="J602" s="84" t="str">
        <f>IF(((VLOOKUP($G602,Depth_Lookup!$A$3:$J$561,9,FALSE))-(I602/100))&gt;=0,"Good","Too Long")</f>
        <v>Good</v>
      </c>
      <c r="K602" s="85">
        <f>(VLOOKUP($G602,Depth_Lookup!$A$3:$J$561,10,FALSE))+(H602/100)</f>
        <v>152.345</v>
      </c>
      <c r="L602" s="85">
        <f>(VLOOKUP($G602,Depth_Lookup!$A$3:$J$561,10,FALSE))+(I602/100)</f>
        <v>152.58500000000001</v>
      </c>
      <c r="M602" s="34">
        <v>0</v>
      </c>
      <c r="N602" s="1"/>
    </row>
    <row r="603" spans="1:14">
      <c r="E603" s="30">
        <v>73</v>
      </c>
      <c r="F603" s="30">
        <v>4</v>
      </c>
      <c r="G603" s="83" t="str">
        <f t="shared" si="7"/>
        <v>73-4</v>
      </c>
      <c r="H603" s="2">
        <v>38</v>
      </c>
      <c r="I603" s="2">
        <v>44</v>
      </c>
      <c r="J603" s="84" t="str">
        <f>IF(((VLOOKUP($G603,Depth_Lookup!$A$3:$J$561,9,FALSE))-(I603/100))&gt;=0,"Good","Too Long")</f>
        <v>Good</v>
      </c>
      <c r="K603" s="85">
        <f>(VLOOKUP($G603,Depth_Lookup!$A$3:$J$561,10,FALSE))+(H603/100)</f>
        <v>152.58500000000001</v>
      </c>
      <c r="L603" s="85">
        <f>(VLOOKUP($G603,Depth_Lookup!$A$3:$J$561,10,FALSE))+(I603/100)</f>
        <v>152.64500000000001</v>
      </c>
      <c r="M603" s="34">
        <v>1</v>
      </c>
    </row>
    <row r="604" spans="1:14">
      <c r="A604" s="30"/>
      <c r="E604" s="30">
        <v>73</v>
      </c>
      <c r="F604" s="30">
        <v>4</v>
      </c>
      <c r="G604" s="83" t="str">
        <f t="shared" si="7"/>
        <v>73-4</v>
      </c>
      <c r="H604" s="2">
        <v>44</v>
      </c>
      <c r="I604" s="2">
        <v>63</v>
      </c>
      <c r="J604" s="84" t="str">
        <f>IF(((VLOOKUP($G604,Depth_Lookup!$A$3:$J$561,9,FALSE))-(I604/100))&gt;=0,"Good","Too Long")</f>
        <v>Good</v>
      </c>
      <c r="K604" s="85">
        <f>(VLOOKUP($G604,Depth_Lookup!$A$3:$J$561,10,FALSE))+(H604/100)</f>
        <v>152.64500000000001</v>
      </c>
      <c r="L604" s="85">
        <f>(VLOOKUP($G604,Depth_Lookup!$A$3:$J$561,10,FALSE))+(I604/100)</f>
        <v>152.83500000000001</v>
      </c>
      <c r="M604" s="34">
        <v>0</v>
      </c>
      <c r="N604" s="1"/>
    </row>
    <row r="605" spans="1:14">
      <c r="E605" s="30">
        <v>74</v>
      </c>
      <c r="F605" s="30">
        <v>1</v>
      </c>
      <c r="G605" s="83" t="str">
        <f t="shared" si="7"/>
        <v>74-1</v>
      </c>
      <c r="H605" s="2">
        <v>0</v>
      </c>
      <c r="I605" s="2">
        <v>3</v>
      </c>
      <c r="J605" s="84" t="str">
        <f>IF(((VLOOKUP($G605,Depth_Lookup!$A$3:$J$561,9,FALSE))-(I605/100))&gt;=0,"Good","Too Long")</f>
        <v>Good</v>
      </c>
      <c r="K605" s="85">
        <f>(VLOOKUP($G605,Depth_Lookup!$A$3:$J$561,10,FALSE))+(H605/100)</f>
        <v>152.6</v>
      </c>
      <c r="L605" s="85">
        <f>(VLOOKUP($G605,Depth_Lookup!$A$3:$J$561,10,FALSE))+(I605/100)</f>
        <v>152.63</v>
      </c>
      <c r="M605" s="34">
        <v>1</v>
      </c>
    </row>
    <row r="606" spans="1:14">
      <c r="A606" s="30"/>
      <c r="E606" s="30">
        <v>74</v>
      </c>
      <c r="F606" s="30">
        <v>1</v>
      </c>
      <c r="G606" s="83" t="str">
        <f t="shared" si="7"/>
        <v>74-1</v>
      </c>
      <c r="H606" s="2">
        <v>3</v>
      </c>
      <c r="I606" s="2">
        <v>55</v>
      </c>
      <c r="J606" s="84" t="str">
        <f>IF(((VLOOKUP($G606,Depth_Lookup!$A$3:$J$561,9,FALSE))-(I606/100))&gt;=0,"Good","Too Long")</f>
        <v>Good</v>
      </c>
      <c r="K606" s="85">
        <f>(VLOOKUP($G606,Depth_Lookup!$A$3:$J$561,10,FALSE))+(H606/100)</f>
        <v>152.63</v>
      </c>
      <c r="L606" s="85">
        <f>(VLOOKUP($G606,Depth_Lookup!$A$3:$J$561,10,FALSE))+(I606/100)</f>
        <v>153.15</v>
      </c>
      <c r="M606" s="34">
        <v>0</v>
      </c>
      <c r="N606" s="1"/>
    </row>
    <row r="607" spans="1:14">
      <c r="E607" s="30">
        <v>74</v>
      </c>
      <c r="F607" s="30">
        <v>1</v>
      </c>
      <c r="G607" s="83" t="str">
        <f t="shared" si="7"/>
        <v>74-1</v>
      </c>
      <c r="H607" s="2">
        <v>55</v>
      </c>
      <c r="I607" s="2">
        <v>65</v>
      </c>
      <c r="J607" s="84" t="str">
        <f>IF(((VLOOKUP($G607,Depth_Lookup!$A$3:$J$561,9,FALSE))-(I607/100))&gt;=0,"Good","Too Long")</f>
        <v>Good</v>
      </c>
      <c r="K607" s="85">
        <f>(VLOOKUP($G607,Depth_Lookup!$A$3:$J$561,10,FALSE))+(H607/100)</f>
        <v>153.15</v>
      </c>
      <c r="L607" s="85">
        <f>(VLOOKUP($G607,Depth_Lookup!$A$3:$J$561,10,FALSE))+(I607/100)</f>
        <v>153.25</v>
      </c>
      <c r="M607" s="34">
        <v>1</v>
      </c>
    </row>
    <row r="608" spans="1:14">
      <c r="A608" s="30"/>
      <c r="E608" s="30">
        <v>74</v>
      </c>
      <c r="F608" s="30">
        <v>1</v>
      </c>
      <c r="G608" s="83" t="str">
        <f t="shared" si="7"/>
        <v>74-1</v>
      </c>
      <c r="H608" s="2">
        <v>65</v>
      </c>
      <c r="I608" s="2">
        <v>82</v>
      </c>
      <c r="J608" s="84" t="str">
        <f>IF(((VLOOKUP($G608,Depth_Lookup!$A$3:$J$561,9,FALSE))-(I608/100))&gt;=0,"Good","Too Long")</f>
        <v>Good</v>
      </c>
      <c r="K608" s="85">
        <f>(VLOOKUP($G608,Depth_Lookup!$A$3:$J$561,10,FALSE))+(H608/100)</f>
        <v>153.25</v>
      </c>
      <c r="L608" s="85">
        <f>(VLOOKUP($G608,Depth_Lookup!$A$3:$J$561,10,FALSE))+(I608/100)</f>
        <v>153.41999999999999</v>
      </c>
      <c r="M608" s="34">
        <v>0</v>
      </c>
      <c r="N608" s="1"/>
    </row>
    <row r="609" spans="1:14">
      <c r="E609" s="30">
        <v>74</v>
      </c>
      <c r="F609" s="30">
        <v>2</v>
      </c>
      <c r="G609" s="83" t="str">
        <f t="shared" si="7"/>
        <v>74-2</v>
      </c>
      <c r="H609" s="2">
        <v>0</v>
      </c>
      <c r="I609" s="2">
        <v>5</v>
      </c>
      <c r="J609" s="84" t="str">
        <f>IF(((VLOOKUP($G609,Depth_Lookup!$A$3:$J$561,9,FALSE))-(I609/100))&gt;=0,"Good","Too Long")</f>
        <v>Good</v>
      </c>
      <c r="K609" s="85">
        <f>(VLOOKUP($G609,Depth_Lookup!$A$3:$J$561,10,FALSE))+(H609/100)</f>
        <v>153.42500000000001</v>
      </c>
      <c r="L609" s="85">
        <f>(VLOOKUP($G609,Depth_Lookup!$A$3:$J$561,10,FALSE))+(I609/100)</f>
        <v>153.47500000000002</v>
      </c>
      <c r="M609" s="34">
        <v>1</v>
      </c>
    </row>
    <row r="610" spans="1:14">
      <c r="A610" s="30"/>
      <c r="E610" s="30">
        <v>74</v>
      </c>
      <c r="F610" s="30">
        <v>2</v>
      </c>
      <c r="G610" s="83" t="str">
        <f t="shared" si="7"/>
        <v>74-2</v>
      </c>
      <c r="H610" s="2">
        <v>5</v>
      </c>
      <c r="I610" s="2">
        <v>48</v>
      </c>
      <c r="J610" s="84" t="str">
        <f>IF(((VLOOKUP($G610,Depth_Lookup!$A$3:$J$561,9,FALSE))-(I610/100))&gt;=0,"Good","Too Long")</f>
        <v>Good</v>
      </c>
      <c r="K610" s="85">
        <f>(VLOOKUP($G610,Depth_Lookup!$A$3:$J$561,10,FALSE))+(H610/100)</f>
        <v>153.47500000000002</v>
      </c>
      <c r="L610" s="85">
        <f>(VLOOKUP($G610,Depth_Lookup!$A$3:$J$561,10,FALSE))+(I610/100)</f>
        <v>153.905</v>
      </c>
      <c r="M610" s="34">
        <v>0</v>
      </c>
      <c r="N610" s="1"/>
    </row>
    <row r="611" spans="1:14">
      <c r="E611" s="30">
        <v>74</v>
      </c>
      <c r="F611" s="30">
        <v>3</v>
      </c>
      <c r="G611" s="83" t="str">
        <f t="shared" si="7"/>
        <v>74-3</v>
      </c>
      <c r="H611" s="2">
        <v>0</v>
      </c>
      <c r="I611" s="2">
        <v>5</v>
      </c>
      <c r="J611" s="84" t="str">
        <f>IF(((VLOOKUP($G611,Depth_Lookup!$A$3:$J$561,9,FALSE))-(I611/100))&gt;=0,"Good","Too Long")</f>
        <v>Good</v>
      </c>
      <c r="K611" s="85">
        <f>(VLOOKUP($G611,Depth_Lookup!$A$3:$J$561,10,FALSE))+(H611/100)</f>
        <v>153.905</v>
      </c>
      <c r="L611" s="85">
        <f>(VLOOKUP($G611,Depth_Lookup!$A$3:$J$561,10,FALSE))+(I611/100)</f>
        <v>153.95500000000001</v>
      </c>
      <c r="M611" s="34">
        <v>1</v>
      </c>
    </row>
    <row r="612" spans="1:14">
      <c r="A612" s="30"/>
      <c r="E612" s="30">
        <v>74</v>
      </c>
      <c r="F612" s="30">
        <v>3</v>
      </c>
      <c r="G612" s="83" t="str">
        <f t="shared" si="7"/>
        <v>74-3</v>
      </c>
      <c r="H612" s="2">
        <v>5</v>
      </c>
      <c r="I612" s="2">
        <v>85</v>
      </c>
      <c r="J612" s="84" t="str">
        <f>IF(((VLOOKUP($G612,Depth_Lookup!$A$3:$J$561,9,FALSE))-(I612/100))&gt;=0,"Good","Too Long")</f>
        <v>Good</v>
      </c>
      <c r="K612" s="85">
        <f>(VLOOKUP($G612,Depth_Lookup!$A$3:$J$561,10,FALSE))+(H612/100)</f>
        <v>153.95500000000001</v>
      </c>
      <c r="L612" s="85">
        <f>(VLOOKUP($G612,Depth_Lookup!$A$3:$J$561,10,FALSE))+(I612/100)</f>
        <v>154.755</v>
      </c>
      <c r="M612" s="34">
        <v>0</v>
      </c>
      <c r="N612" s="1"/>
    </row>
    <row r="613" spans="1:14">
      <c r="E613" s="30">
        <v>74</v>
      </c>
      <c r="F613" s="30">
        <v>4</v>
      </c>
      <c r="G613" s="83" t="str">
        <f t="shared" si="7"/>
        <v>74-4</v>
      </c>
      <c r="H613" s="2">
        <v>0</v>
      </c>
      <c r="I613" s="2">
        <v>8</v>
      </c>
      <c r="J613" s="84" t="str">
        <f>IF(((VLOOKUP($G613,Depth_Lookup!$A$3:$J$561,9,FALSE))-(I613/100))&gt;=0,"Good","Too Long")</f>
        <v>Good</v>
      </c>
      <c r="K613" s="85">
        <f>(VLOOKUP($G613,Depth_Lookup!$A$3:$J$561,10,FALSE))+(H613/100)</f>
        <v>154.755</v>
      </c>
      <c r="L613" s="85">
        <f>(VLOOKUP($G613,Depth_Lookup!$A$3:$J$561,10,FALSE))+(I613/100)</f>
        <v>154.83500000000001</v>
      </c>
      <c r="M613" s="34">
        <v>1</v>
      </c>
    </row>
    <row r="614" spans="1:14">
      <c r="A614" s="30"/>
      <c r="E614" s="30">
        <v>74</v>
      </c>
      <c r="F614" s="30">
        <v>4</v>
      </c>
      <c r="G614" s="83" t="str">
        <f t="shared" si="7"/>
        <v>74-4</v>
      </c>
      <c r="H614" s="2">
        <v>8</v>
      </c>
      <c r="I614" s="2">
        <v>30</v>
      </c>
      <c r="J614" s="84" t="str">
        <f>IF(((VLOOKUP($G614,Depth_Lookup!$A$3:$J$561,9,FALSE))-(I614/100))&gt;=0,"Good","Too Long")</f>
        <v>Good</v>
      </c>
      <c r="K614" s="85">
        <f>(VLOOKUP($G614,Depth_Lookup!$A$3:$J$561,10,FALSE))+(H614/100)</f>
        <v>154.83500000000001</v>
      </c>
      <c r="L614" s="85">
        <f>(VLOOKUP($G614,Depth_Lookup!$A$3:$J$561,10,FALSE))+(I614/100)</f>
        <v>155.05500000000001</v>
      </c>
      <c r="M614" s="34">
        <v>0</v>
      </c>
      <c r="N614" s="1"/>
    </row>
    <row r="615" spans="1:14">
      <c r="E615" s="30">
        <v>74</v>
      </c>
      <c r="F615" s="30">
        <v>4</v>
      </c>
      <c r="G615" s="83" t="str">
        <f t="shared" si="7"/>
        <v>74-4</v>
      </c>
      <c r="H615" s="2">
        <v>30</v>
      </c>
      <c r="I615" s="2">
        <v>39</v>
      </c>
      <c r="J615" s="84" t="str">
        <f>IF(((VLOOKUP($G615,Depth_Lookup!$A$3:$J$561,9,FALSE))-(I615/100))&gt;=0,"Good","Too Long")</f>
        <v>Good</v>
      </c>
      <c r="K615" s="85">
        <f>(VLOOKUP($G615,Depth_Lookup!$A$3:$J$561,10,FALSE))+(H615/100)</f>
        <v>155.05500000000001</v>
      </c>
      <c r="L615" s="85">
        <f>(VLOOKUP($G615,Depth_Lookup!$A$3:$J$561,10,FALSE))+(I615/100)</f>
        <v>155.14499999999998</v>
      </c>
      <c r="M615" s="34">
        <v>2</v>
      </c>
    </row>
    <row r="616" spans="1:14">
      <c r="A616" s="30"/>
      <c r="E616" s="30">
        <v>74</v>
      </c>
      <c r="F616" s="30">
        <v>4</v>
      </c>
      <c r="G616" s="83" t="str">
        <f t="shared" si="7"/>
        <v>74-4</v>
      </c>
      <c r="H616" s="2">
        <v>39</v>
      </c>
      <c r="I616" s="2">
        <v>60</v>
      </c>
      <c r="J616" s="84" t="str">
        <f>IF(((VLOOKUP($G616,Depth_Lookup!$A$3:$J$561,9,FALSE))-(I616/100))&gt;=0,"Good","Too Long")</f>
        <v>Good</v>
      </c>
      <c r="K616" s="85">
        <f>(VLOOKUP($G616,Depth_Lookup!$A$3:$J$561,10,FALSE))+(H616/100)</f>
        <v>155.14499999999998</v>
      </c>
      <c r="L616" s="85">
        <f>(VLOOKUP($G616,Depth_Lookup!$A$3:$J$561,10,FALSE))+(I616/100)</f>
        <v>155.35499999999999</v>
      </c>
      <c r="M616" s="34">
        <v>0</v>
      </c>
      <c r="N616" s="1"/>
    </row>
    <row r="617" spans="1:14">
      <c r="E617" s="30">
        <v>74</v>
      </c>
      <c r="F617" s="30">
        <v>4</v>
      </c>
      <c r="G617" s="83" t="str">
        <f t="shared" si="7"/>
        <v>74-4</v>
      </c>
      <c r="H617" s="2">
        <v>60</v>
      </c>
      <c r="I617" s="2">
        <v>66</v>
      </c>
      <c r="J617" s="84" t="str">
        <f>IF(((VLOOKUP($G617,Depth_Lookup!$A$3:$J$561,9,FALSE))-(I617/100))&gt;=0,"Good","Too Long")</f>
        <v>Good</v>
      </c>
      <c r="K617" s="85">
        <f>(VLOOKUP($G617,Depth_Lookup!$A$3:$J$561,10,FALSE))+(H617/100)</f>
        <v>155.35499999999999</v>
      </c>
      <c r="L617" s="85">
        <f>(VLOOKUP($G617,Depth_Lookup!$A$3:$J$561,10,FALSE))+(I617/100)</f>
        <v>155.41499999999999</v>
      </c>
      <c r="M617" s="34">
        <v>1</v>
      </c>
    </row>
    <row r="618" spans="1:14">
      <c r="A618" s="30"/>
      <c r="E618" s="30">
        <v>74</v>
      </c>
      <c r="F618" s="30">
        <v>4</v>
      </c>
      <c r="G618" s="83" t="str">
        <f t="shared" si="7"/>
        <v>74-4</v>
      </c>
      <c r="H618" s="2">
        <v>66</v>
      </c>
      <c r="I618" s="2">
        <v>93</v>
      </c>
      <c r="J618" s="84" t="str">
        <f>IF(((VLOOKUP($G618,Depth_Lookup!$A$3:$J$561,9,FALSE))-(I618/100))&gt;=0,"Good","Too Long")</f>
        <v>Good</v>
      </c>
      <c r="K618" s="85">
        <f>(VLOOKUP($G618,Depth_Lookup!$A$3:$J$561,10,FALSE))+(H618/100)</f>
        <v>155.41499999999999</v>
      </c>
      <c r="L618" s="85">
        <f>(VLOOKUP($G618,Depth_Lookup!$A$3:$J$561,10,FALSE))+(I618/100)</f>
        <v>155.685</v>
      </c>
      <c r="M618" s="34">
        <v>0</v>
      </c>
      <c r="N618" s="1"/>
    </row>
    <row r="619" spans="1:14">
      <c r="E619" s="30">
        <v>75</v>
      </c>
      <c r="F619" s="30">
        <v>1</v>
      </c>
      <c r="G619" s="83" t="str">
        <f t="shared" si="7"/>
        <v>75-1</v>
      </c>
      <c r="H619" s="2">
        <v>0</v>
      </c>
      <c r="I619" s="2">
        <v>3</v>
      </c>
      <c r="J619" s="84" t="str">
        <f>IF(((VLOOKUP($G619,Depth_Lookup!$A$3:$J$561,9,FALSE))-(I619/100))&gt;=0,"Good","Too Long")</f>
        <v>Good</v>
      </c>
      <c r="K619" s="85">
        <f>(VLOOKUP($G619,Depth_Lookup!$A$3:$J$561,10,FALSE))+(H619/100)</f>
        <v>155.6</v>
      </c>
      <c r="L619" s="85">
        <f>(VLOOKUP($G619,Depth_Lookup!$A$3:$J$561,10,FALSE))+(I619/100)</f>
        <v>155.63</v>
      </c>
      <c r="M619" s="34">
        <v>1</v>
      </c>
    </row>
    <row r="620" spans="1:14">
      <c r="A620" s="30"/>
      <c r="E620" s="30">
        <v>75</v>
      </c>
      <c r="F620" s="30">
        <v>1</v>
      </c>
      <c r="G620" s="83" t="str">
        <f t="shared" si="7"/>
        <v>75-1</v>
      </c>
      <c r="H620" s="2">
        <v>3</v>
      </c>
      <c r="I620" s="2">
        <v>23</v>
      </c>
      <c r="J620" s="84" t="str">
        <f>IF(((VLOOKUP($G620,Depth_Lookup!$A$3:$J$561,9,FALSE))-(I620/100))&gt;=0,"Good","Too Long")</f>
        <v>Good</v>
      </c>
      <c r="K620" s="85">
        <f>(VLOOKUP($G620,Depth_Lookup!$A$3:$J$561,10,FALSE))+(H620/100)</f>
        <v>155.63</v>
      </c>
      <c r="L620" s="85">
        <f>(VLOOKUP($G620,Depth_Lookup!$A$3:$J$561,10,FALSE))+(I620/100)</f>
        <v>155.82999999999998</v>
      </c>
      <c r="M620" s="34">
        <v>0</v>
      </c>
      <c r="N620" s="1"/>
    </row>
    <row r="621" spans="1:14">
      <c r="E621" s="30">
        <v>75</v>
      </c>
      <c r="F621" s="30">
        <v>1</v>
      </c>
      <c r="G621" s="83" t="str">
        <f t="shared" si="7"/>
        <v>75-1</v>
      </c>
      <c r="H621" s="2">
        <v>23</v>
      </c>
      <c r="I621" s="2">
        <v>27</v>
      </c>
      <c r="J621" s="84" t="str">
        <f>IF(((VLOOKUP($G621,Depth_Lookup!$A$3:$J$561,9,FALSE))-(I621/100))&gt;=0,"Good","Too Long")</f>
        <v>Good</v>
      </c>
      <c r="K621" s="85">
        <f>(VLOOKUP($G621,Depth_Lookup!$A$3:$J$561,10,FALSE))+(H621/100)</f>
        <v>155.82999999999998</v>
      </c>
      <c r="L621" s="85">
        <f>(VLOOKUP($G621,Depth_Lookup!$A$3:$J$561,10,FALSE))+(I621/100)</f>
        <v>155.87</v>
      </c>
      <c r="M621" s="34">
        <v>1</v>
      </c>
    </row>
    <row r="622" spans="1:14">
      <c r="A622" s="30"/>
      <c r="E622" s="30">
        <v>75</v>
      </c>
      <c r="F622" s="30">
        <v>1</v>
      </c>
      <c r="G622" s="83" t="str">
        <f t="shared" si="7"/>
        <v>75-1</v>
      </c>
      <c r="H622" s="2">
        <v>27</v>
      </c>
      <c r="I622" s="2">
        <v>72</v>
      </c>
      <c r="J622" s="84" t="str">
        <f>IF(((VLOOKUP($G622,Depth_Lookup!$A$3:$J$561,9,FALSE))-(I622/100))&gt;=0,"Good","Too Long")</f>
        <v>Good</v>
      </c>
      <c r="K622" s="85">
        <f>(VLOOKUP($G622,Depth_Lookup!$A$3:$J$561,10,FALSE))+(H622/100)</f>
        <v>155.87</v>
      </c>
      <c r="L622" s="85">
        <f>(VLOOKUP($G622,Depth_Lookup!$A$3:$J$561,10,FALSE))+(I622/100)</f>
        <v>156.32</v>
      </c>
      <c r="M622" s="34">
        <v>0</v>
      </c>
      <c r="N622" s="1"/>
    </row>
    <row r="623" spans="1:14">
      <c r="E623" s="30">
        <v>75</v>
      </c>
      <c r="F623" s="30">
        <v>2</v>
      </c>
      <c r="G623" s="83" t="str">
        <f t="shared" si="7"/>
        <v>75-2</v>
      </c>
      <c r="H623" s="2">
        <v>0</v>
      </c>
      <c r="I623" s="2">
        <v>36</v>
      </c>
      <c r="J623" s="84" t="str">
        <f>IF(((VLOOKUP($G623,Depth_Lookup!$A$3:$J$561,9,FALSE))-(I623/100))&gt;=0,"Good","Too Long")</f>
        <v>Good</v>
      </c>
      <c r="K623" s="85">
        <f>(VLOOKUP($G623,Depth_Lookup!$A$3:$J$561,10,FALSE))+(H623/100)</f>
        <v>156.32499999999999</v>
      </c>
      <c r="L623" s="85">
        <f>(VLOOKUP($G623,Depth_Lookup!$A$3:$J$561,10,FALSE))+(I623/100)</f>
        <v>156.685</v>
      </c>
      <c r="M623" s="34">
        <v>0</v>
      </c>
    </row>
    <row r="624" spans="1:14">
      <c r="A624" s="30"/>
      <c r="E624" s="30">
        <v>75</v>
      </c>
      <c r="F624" s="30">
        <v>2</v>
      </c>
      <c r="G624" s="83" t="str">
        <f t="shared" si="7"/>
        <v>75-2</v>
      </c>
      <c r="H624" s="2">
        <v>36</v>
      </c>
      <c r="I624" s="2">
        <v>43</v>
      </c>
      <c r="J624" s="84" t="str">
        <f>IF(((VLOOKUP($G624,Depth_Lookup!$A$3:$J$561,9,FALSE))-(I624/100))&gt;=0,"Good","Too Long")</f>
        <v>Good</v>
      </c>
      <c r="K624" s="85">
        <f>(VLOOKUP($G624,Depth_Lookup!$A$3:$J$561,10,FALSE))+(H624/100)</f>
        <v>156.685</v>
      </c>
      <c r="L624" s="85">
        <f>(VLOOKUP($G624,Depth_Lookup!$A$3:$J$561,10,FALSE))+(I624/100)</f>
        <v>156.755</v>
      </c>
      <c r="M624" s="34">
        <v>3</v>
      </c>
      <c r="N624" s="1"/>
    </row>
    <row r="625" spans="1:14">
      <c r="E625" s="30">
        <v>75</v>
      </c>
      <c r="F625" s="30">
        <v>2</v>
      </c>
      <c r="G625" s="83" t="str">
        <f t="shared" si="7"/>
        <v>75-2</v>
      </c>
      <c r="H625" s="2">
        <v>43</v>
      </c>
      <c r="I625" s="2">
        <v>75</v>
      </c>
      <c r="J625" s="84" t="str">
        <f>IF(((VLOOKUP($G625,Depth_Lookup!$A$3:$J$561,9,FALSE))-(I625/100))&gt;=0,"Good","Too Long")</f>
        <v>Good</v>
      </c>
      <c r="K625" s="85">
        <f>(VLOOKUP($G625,Depth_Lookup!$A$3:$J$561,10,FALSE))+(H625/100)</f>
        <v>156.755</v>
      </c>
      <c r="L625" s="85">
        <f>(VLOOKUP($G625,Depth_Lookup!$A$3:$J$561,10,FALSE))+(I625/100)</f>
        <v>157.07499999999999</v>
      </c>
      <c r="M625" s="34">
        <v>0</v>
      </c>
    </row>
    <row r="626" spans="1:14">
      <c r="A626" s="30"/>
      <c r="E626" s="30">
        <v>75</v>
      </c>
      <c r="F626" s="30">
        <v>3</v>
      </c>
      <c r="G626" s="83" t="str">
        <f t="shared" si="7"/>
        <v>75-3</v>
      </c>
      <c r="H626" s="2">
        <v>0</v>
      </c>
      <c r="I626" s="2">
        <v>8</v>
      </c>
      <c r="J626" s="84" t="str">
        <f>IF(((VLOOKUP($G626,Depth_Lookup!$A$3:$J$561,9,FALSE))-(I626/100))&gt;=0,"Good","Too Long")</f>
        <v>Good</v>
      </c>
      <c r="K626" s="85">
        <f>(VLOOKUP($G626,Depth_Lookup!$A$3:$J$561,10,FALSE))+(H626/100)</f>
        <v>157.08000000000001</v>
      </c>
      <c r="L626" s="85">
        <f>(VLOOKUP($G626,Depth_Lookup!$A$3:$J$561,10,FALSE))+(I626/100)</f>
        <v>157.16000000000003</v>
      </c>
      <c r="M626" s="34">
        <v>3</v>
      </c>
      <c r="N626" s="1"/>
    </row>
    <row r="627" spans="1:14">
      <c r="E627" s="30">
        <v>75</v>
      </c>
      <c r="F627" s="30">
        <v>3</v>
      </c>
      <c r="G627" s="83" t="str">
        <f t="shared" si="7"/>
        <v>75-3</v>
      </c>
      <c r="H627" s="2">
        <v>8</v>
      </c>
      <c r="I627" s="2">
        <v>96</v>
      </c>
      <c r="J627" s="84" t="str">
        <f>IF(((VLOOKUP($G627,Depth_Lookup!$A$3:$J$561,9,FALSE))-(I627/100))&gt;=0,"Good","Too Long")</f>
        <v>Good</v>
      </c>
      <c r="K627" s="85">
        <f>(VLOOKUP($G627,Depth_Lookup!$A$3:$J$561,10,FALSE))+(H627/100)</f>
        <v>157.16000000000003</v>
      </c>
      <c r="L627" s="85">
        <f>(VLOOKUP($G627,Depth_Lookup!$A$3:$J$561,10,FALSE))+(I627/100)</f>
        <v>158.04000000000002</v>
      </c>
      <c r="M627" s="34">
        <v>0</v>
      </c>
    </row>
    <row r="628" spans="1:14">
      <c r="A628" s="30"/>
      <c r="E628" s="30">
        <v>75</v>
      </c>
      <c r="F628" s="30">
        <v>4</v>
      </c>
      <c r="G628" s="83" t="str">
        <f t="shared" si="7"/>
        <v>75-4</v>
      </c>
      <c r="H628" s="2">
        <v>0</v>
      </c>
      <c r="I628" s="2">
        <v>24</v>
      </c>
      <c r="J628" s="84" t="str">
        <f>IF(((VLOOKUP($G628,Depth_Lookup!$A$3:$J$561,9,FALSE))-(I628/100))&gt;=0,"Good","Too Long")</f>
        <v>Good</v>
      </c>
      <c r="K628" s="85">
        <f>(VLOOKUP($G628,Depth_Lookup!$A$3:$J$561,10,FALSE))+(H628/100)</f>
        <v>158.04</v>
      </c>
      <c r="L628" s="85">
        <f>(VLOOKUP($G628,Depth_Lookup!$A$3:$J$561,10,FALSE))+(I628/100)</f>
        <v>158.28</v>
      </c>
      <c r="M628" s="34">
        <v>2</v>
      </c>
      <c r="N628" s="1"/>
    </row>
    <row r="629" spans="1:14">
      <c r="E629" s="30">
        <v>75</v>
      </c>
      <c r="F629" s="30">
        <v>4</v>
      </c>
      <c r="G629" s="83" t="str">
        <f t="shared" si="7"/>
        <v>75-4</v>
      </c>
      <c r="H629" s="2">
        <v>24</v>
      </c>
      <c r="I629" s="2">
        <v>68</v>
      </c>
      <c r="J629" s="84" t="str">
        <f>IF(((VLOOKUP($G629,Depth_Lookup!$A$3:$J$561,9,FALSE))-(I629/100))&gt;=0,"Good","Too Long")</f>
        <v>Good</v>
      </c>
      <c r="K629" s="85">
        <f>(VLOOKUP($G629,Depth_Lookup!$A$3:$J$561,10,FALSE))+(H629/100)</f>
        <v>158.28</v>
      </c>
      <c r="L629" s="85">
        <f>(VLOOKUP($G629,Depth_Lookup!$A$3:$J$561,10,FALSE))+(I629/100)</f>
        <v>158.72</v>
      </c>
      <c r="M629" s="34">
        <v>0</v>
      </c>
    </row>
    <row r="630" spans="1:14">
      <c r="A630" s="30"/>
      <c r="E630" s="30">
        <v>75</v>
      </c>
      <c r="F630" s="30">
        <v>4</v>
      </c>
      <c r="G630" s="83" t="str">
        <f t="shared" si="7"/>
        <v>75-4</v>
      </c>
      <c r="H630" s="2">
        <v>68</v>
      </c>
      <c r="I630" s="2">
        <v>71</v>
      </c>
      <c r="J630" s="84" t="str">
        <f>IF(((VLOOKUP($G630,Depth_Lookup!$A$3:$J$561,9,FALSE))-(I630/100))&gt;=0,"Good","Too Long")</f>
        <v>Good</v>
      </c>
      <c r="K630" s="85">
        <f>(VLOOKUP($G630,Depth_Lookup!$A$3:$J$561,10,FALSE))+(H630/100)</f>
        <v>158.72</v>
      </c>
      <c r="L630" s="85">
        <f>(VLOOKUP($G630,Depth_Lookup!$A$3:$J$561,10,FALSE))+(I630/100)</f>
        <v>158.75</v>
      </c>
      <c r="M630" s="34">
        <v>2</v>
      </c>
      <c r="N630" s="1"/>
    </row>
    <row r="631" spans="1:14">
      <c r="E631" s="30">
        <v>76</v>
      </c>
      <c r="F631" s="30">
        <v>1</v>
      </c>
      <c r="G631" s="83" t="str">
        <f t="shared" si="7"/>
        <v>76-1</v>
      </c>
      <c r="H631" s="2">
        <v>0</v>
      </c>
      <c r="I631" s="2">
        <v>5</v>
      </c>
      <c r="J631" s="84" t="str">
        <f>IF(((VLOOKUP($G631,Depth_Lookup!$A$3:$J$561,9,FALSE))-(I631/100))&gt;=0,"Good","Too Long")</f>
        <v>Good</v>
      </c>
      <c r="K631" s="85">
        <f>(VLOOKUP($G631,Depth_Lookup!$A$3:$J$561,10,FALSE))+(H631/100)</f>
        <v>158.6</v>
      </c>
      <c r="L631" s="85">
        <f>(VLOOKUP($G631,Depth_Lookup!$A$3:$J$561,10,FALSE))+(I631/100)</f>
        <v>158.65</v>
      </c>
      <c r="M631" s="34">
        <v>1</v>
      </c>
    </row>
    <row r="632" spans="1:14">
      <c r="A632" s="30"/>
      <c r="E632" s="30">
        <v>76</v>
      </c>
      <c r="F632" s="30">
        <v>1</v>
      </c>
      <c r="G632" s="83" t="str">
        <f t="shared" si="7"/>
        <v>76-1</v>
      </c>
      <c r="H632" s="2">
        <v>5</v>
      </c>
      <c r="I632" s="2">
        <v>23</v>
      </c>
      <c r="J632" s="84" t="str">
        <f>IF(((VLOOKUP($G632,Depth_Lookup!$A$3:$J$561,9,FALSE))-(I632/100))&gt;=0,"Good","Too Long")</f>
        <v>Good</v>
      </c>
      <c r="K632" s="85">
        <f>(VLOOKUP($G632,Depth_Lookup!$A$3:$J$561,10,FALSE))+(H632/100)</f>
        <v>158.65</v>
      </c>
      <c r="L632" s="85">
        <f>(VLOOKUP($G632,Depth_Lookup!$A$3:$J$561,10,FALSE))+(I632/100)</f>
        <v>158.82999999999998</v>
      </c>
      <c r="M632" s="34">
        <v>0</v>
      </c>
      <c r="N632" s="1"/>
    </row>
    <row r="633" spans="1:14">
      <c r="E633" s="30">
        <v>76</v>
      </c>
      <c r="F633" s="30">
        <v>1</v>
      </c>
      <c r="G633" s="83" t="str">
        <f t="shared" si="7"/>
        <v>76-1</v>
      </c>
      <c r="H633" s="2">
        <v>23</v>
      </c>
      <c r="I633" s="2">
        <v>50</v>
      </c>
      <c r="J633" s="84" t="str">
        <f>IF(((VLOOKUP($G633,Depth_Lookup!$A$3:$J$561,9,FALSE))-(I633/100))&gt;=0,"Good","Too Long")</f>
        <v>Good</v>
      </c>
      <c r="K633" s="85">
        <f>(VLOOKUP($G633,Depth_Lookup!$A$3:$J$561,10,FALSE))+(H633/100)</f>
        <v>158.82999999999998</v>
      </c>
      <c r="L633" s="85">
        <f>(VLOOKUP($G633,Depth_Lookup!$A$3:$J$561,10,FALSE))+(I633/100)</f>
        <v>159.1</v>
      </c>
      <c r="M633" s="34">
        <v>2</v>
      </c>
    </row>
    <row r="634" spans="1:14">
      <c r="A634" s="30"/>
      <c r="E634" s="30">
        <v>76</v>
      </c>
      <c r="F634" s="30">
        <v>1</v>
      </c>
      <c r="G634" s="83" t="str">
        <f t="shared" si="7"/>
        <v>76-1</v>
      </c>
      <c r="H634" s="2">
        <v>50</v>
      </c>
      <c r="I634" s="2">
        <v>90</v>
      </c>
      <c r="J634" s="84" t="str">
        <f>IF(((VLOOKUP($G634,Depth_Lookup!$A$3:$J$561,9,FALSE))-(I634/100))&gt;=0,"Good","Too Long")</f>
        <v>Good</v>
      </c>
      <c r="K634" s="85">
        <f>(VLOOKUP($G634,Depth_Lookup!$A$3:$J$561,10,FALSE))+(H634/100)</f>
        <v>159.1</v>
      </c>
      <c r="L634" s="85">
        <f>(VLOOKUP($G634,Depth_Lookup!$A$3:$J$561,10,FALSE))+(I634/100)</f>
        <v>159.5</v>
      </c>
      <c r="M634" s="34">
        <v>0</v>
      </c>
      <c r="N634" s="1"/>
    </row>
    <row r="635" spans="1:14">
      <c r="E635" s="30">
        <v>76</v>
      </c>
      <c r="F635" s="30">
        <v>2</v>
      </c>
      <c r="G635" s="83" t="str">
        <f t="shared" si="7"/>
        <v>76-2</v>
      </c>
      <c r="H635" s="2">
        <v>0</v>
      </c>
      <c r="I635" s="2">
        <v>61</v>
      </c>
      <c r="J635" s="84" t="str">
        <f>IF(((VLOOKUP($G635,Depth_Lookup!$A$3:$J$561,9,FALSE))-(I635/100))&gt;=0,"Good","Too Long")</f>
        <v>Good</v>
      </c>
      <c r="K635" s="85">
        <f>(VLOOKUP($G635,Depth_Lookup!$A$3:$J$561,10,FALSE))+(H635/100)</f>
        <v>159.5</v>
      </c>
      <c r="L635" s="85">
        <f>(VLOOKUP($G635,Depth_Lookup!$A$3:$J$561,10,FALSE))+(I635/100)</f>
        <v>160.11000000000001</v>
      </c>
      <c r="M635" s="34">
        <v>0</v>
      </c>
    </row>
    <row r="636" spans="1:14">
      <c r="A636" s="30"/>
      <c r="E636" s="30">
        <v>76</v>
      </c>
      <c r="F636" s="30">
        <v>3</v>
      </c>
      <c r="G636" s="83" t="str">
        <f t="shared" si="7"/>
        <v>76-3</v>
      </c>
      <c r="H636" s="2">
        <v>0</v>
      </c>
      <c r="I636" s="2">
        <v>3</v>
      </c>
      <c r="J636" s="84" t="str">
        <f>IF(((VLOOKUP($G636,Depth_Lookup!$A$3:$J$561,9,FALSE))-(I636/100))&gt;=0,"Good","Too Long")</f>
        <v>Good</v>
      </c>
      <c r="K636" s="85">
        <f>(VLOOKUP($G636,Depth_Lookup!$A$3:$J$561,10,FALSE))+(H636/100)</f>
        <v>160.11500000000001</v>
      </c>
      <c r="L636" s="85">
        <f>(VLOOKUP($G636,Depth_Lookup!$A$3:$J$561,10,FALSE))+(I636/100)</f>
        <v>160.14500000000001</v>
      </c>
      <c r="M636" s="34">
        <v>1</v>
      </c>
      <c r="N636" s="1"/>
    </row>
    <row r="637" spans="1:14">
      <c r="E637" s="30">
        <v>76</v>
      </c>
      <c r="F637" s="30">
        <v>3</v>
      </c>
      <c r="G637" s="83" t="str">
        <f t="shared" si="7"/>
        <v>76-3</v>
      </c>
      <c r="H637" s="2">
        <v>3</v>
      </c>
      <c r="I637" s="2">
        <v>55</v>
      </c>
      <c r="J637" s="84" t="str">
        <f>IF(((VLOOKUP($G637,Depth_Lookup!$A$3:$J$561,9,FALSE))-(I637/100))&gt;=0,"Good","Too Long")</f>
        <v>Good</v>
      </c>
      <c r="K637" s="85">
        <f>(VLOOKUP($G637,Depth_Lookup!$A$3:$J$561,10,FALSE))+(H637/100)</f>
        <v>160.14500000000001</v>
      </c>
      <c r="L637" s="85">
        <f>(VLOOKUP($G637,Depth_Lookup!$A$3:$J$561,10,FALSE))+(I637/100)</f>
        <v>160.66500000000002</v>
      </c>
      <c r="M637" s="34">
        <v>0</v>
      </c>
    </row>
    <row r="638" spans="1:14">
      <c r="A638" s="30"/>
      <c r="E638" s="30">
        <v>76</v>
      </c>
      <c r="F638" s="30">
        <v>3</v>
      </c>
      <c r="G638" s="83" t="str">
        <f t="shared" si="7"/>
        <v>76-3</v>
      </c>
      <c r="H638" s="2">
        <v>55</v>
      </c>
      <c r="I638" s="2">
        <v>80</v>
      </c>
      <c r="J638" s="84" t="str">
        <f>IF(((VLOOKUP($G638,Depth_Lookup!$A$3:$J$561,9,FALSE))-(I638/100))&gt;=0,"Good","Too Long")</f>
        <v>Good</v>
      </c>
      <c r="K638" s="85">
        <f>(VLOOKUP($G638,Depth_Lookup!$A$3:$J$561,10,FALSE))+(H638/100)</f>
        <v>160.66500000000002</v>
      </c>
      <c r="L638" s="85">
        <f>(VLOOKUP($G638,Depth_Lookup!$A$3:$J$561,10,FALSE))+(I638/100)</f>
        <v>160.91500000000002</v>
      </c>
      <c r="M638" s="34">
        <v>1</v>
      </c>
      <c r="N638" s="1"/>
    </row>
    <row r="639" spans="1:14">
      <c r="E639" s="30">
        <v>76</v>
      </c>
      <c r="F639" s="30">
        <v>4</v>
      </c>
      <c r="G639" s="83" t="str">
        <f t="shared" si="7"/>
        <v>76-4</v>
      </c>
      <c r="H639" s="2">
        <v>0</v>
      </c>
      <c r="I639" s="2">
        <v>8</v>
      </c>
      <c r="J639" s="84" t="str">
        <f>IF(((VLOOKUP($G639,Depth_Lookup!$A$3:$J$561,9,FALSE))-(I639/100))&gt;=0,"Good","Too Long")</f>
        <v>Good</v>
      </c>
      <c r="K639" s="85">
        <f>(VLOOKUP($G639,Depth_Lookup!$A$3:$J$561,10,FALSE))+(H639/100)</f>
        <v>160.91999999999999</v>
      </c>
      <c r="L639" s="85">
        <f>(VLOOKUP($G639,Depth_Lookup!$A$3:$J$561,10,FALSE))+(I639/100)</f>
        <v>161</v>
      </c>
      <c r="M639" s="34">
        <v>1</v>
      </c>
    </row>
    <row r="640" spans="1:14">
      <c r="A640" s="30"/>
      <c r="E640" s="30">
        <v>76</v>
      </c>
      <c r="F640" s="30">
        <v>4</v>
      </c>
      <c r="G640" s="83" t="str">
        <f t="shared" si="7"/>
        <v>76-4</v>
      </c>
      <c r="H640" s="2">
        <v>8</v>
      </c>
      <c r="I640" s="2">
        <v>82</v>
      </c>
      <c r="J640" s="84" t="str">
        <f>IF(((VLOOKUP($G640,Depth_Lookup!$A$3:$J$561,9,FALSE))-(I640/100))&gt;=0,"Good","Too Long")</f>
        <v>Good</v>
      </c>
      <c r="K640" s="85">
        <f>(VLOOKUP($G640,Depth_Lookup!$A$3:$J$561,10,FALSE))+(H640/100)</f>
        <v>161</v>
      </c>
      <c r="L640" s="85">
        <f>(VLOOKUP($G640,Depth_Lookup!$A$3:$J$561,10,FALSE))+(I640/100)</f>
        <v>161.73999999999998</v>
      </c>
      <c r="M640" s="34">
        <v>0</v>
      </c>
      <c r="N640" s="1"/>
    </row>
    <row r="641" spans="1:14">
      <c r="E641" s="30">
        <v>77</v>
      </c>
      <c r="F641" s="30">
        <v>1</v>
      </c>
      <c r="G641" s="83" t="str">
        <f t="shared" si="7"/>
        <v>77-1</v>
      </c>
      <c r="H641" s="2">
        <v>0</v>
      </c>
      <c r="I641" s="2">
        <v>3</v>
      </c>
      <c r="J641" s="84" t="str">
        <f>IF(((VLOOKUP($G641,Depth_Lookup!$A$3:$J$561,9,FALSE))-(I641/100))&gt;=0,"Good","Too Long")</f>
        <v>Good</v>
      </c>
      <c r="K641" s="85">
        <f>(VLOOKUP($G641,Depth_Lookup!$A$3:$J$561,10,FALSE))+(H641/100)</f>
        <v>161.6</v>
      </c>
      <c r="L641" s="85">
        <f>(VLOOKUP($G641,Depth_Lookup!$A$3:$J$561,10,FALSE))+(I641/100)</f>
        <v>161.63</v>
      </c>
      <c r="M641" s="34">
        <v>1</v>
      </c>
    </row>
    <row r="642" spans="1:14">
      <c r="A642" s="30"/>
      <c r="E642" s="30">
        <v>77</v>
      </c>
      <c r="F642" s="30">
        <v>1</v>
      </c>
      <c r="G642" s="83" t="str">
        <f t="shared" si="7"/>
        <v>77-1</v>
      </c>
      <c r="H642" s="2">
        <v>3</v>
      </c>
      <c r="I642" s="2">
        <v>16</v>
      </c>
      <c r="J642" s="84" t="str">
        <f>IF(((VLOOKUP($G642,Depth_Lookup!$A$3:$J$561,9,FALSE))-(I642/100))&gt;=0,"Good","Too Long")</f>
        <v>Good</v>
      </c>
      <c r="K642" s="85">
        <f>(VLOOKUP($G642,Depth_Lookup!$A$3:$J$561,10,FALSE))+(H642/100)</f>
        <v>161.63</v>
      </c>
      <c r="L642" s="85">
        <f>(VLOOKUP($G642,Depth_Lookup!$A$3:$J$561,10,FALSE))+(I642/100)</f>
        <v>161.76</v>
      </c>
      <c r="M642" s="34">
        <v>0</v>
      </c>
      <c r="N642" s="1"/>
    </row>
    <row r="643" spans="1:14">
      <c r="E643" s="30">
        <v>77</v>
      </c>
      <c r="F643" s="30">
        <v>1</v>
      </c>
      <c r="G643" s="83" t="str">
        <f t="shared" si="7"/>
        <v>77-1</v>
      </c>
      <c r="H643" s="2">
        <v>16</v>
      </c>
      <c r="I643" s="2">
        <v>25</v>
      </c>
      <c r="J643" s="84" t="str">
        <f>IF(((VLOOKUP($G643,Depth_Lookup!$A$3:$J$561,9,FALSE))-(I643/100))&gt;=0,"Good","Too Long")</f>
        <v>Good</v>
      </c>
      <c r="K643" s="85">
        <f>(VLOOKUP($G643,Depth_Lookup!$A$3:$J$561,10,FALSE))+(H643/100)</f>
        <v>161.76</v>
      </c>
      <c r="L643" s="85">
        <f>(VLOOKUP($G643,Depth_Lookup!$A$3:$J$561,10,FALSE))+(I643/100)</f>
        <v>161.85</v>
      </c>
      <c r="M643" s="34">
        <v>2</v>
      </c>
    </row>
    <row r="644" spans="1:14">
      <c r="A644" s="30"/>
      <c r="E644" s="30">
        <v>77</v>
      </c>
      <c r="F644" s="30">
        <v>1</v>
      </c>
      <c r="G644" s="83" t="str">
        <f t="shared" si="7"/>
        <v>77-1</v>
      </c>
      <c r="H644" s="2">
        <v>25</v>
      </c>
      <c r="I644" s="2">
        <v>72</v>
      </c>
      <c r="J644" s="84" t="str">
        <f>IF(((VLOOKUP($G644,Depth_Lookup!$A$3:$J$561,9,FALSE))-(I644/100))&gt;=0,"Good","Too Long")</f>
        <v>Good</v>
      </c>
      <c r="K644" s="85">
        <f>(VLOOKUP($G644,Depth_Lookup!$A$3:$J$561,10,FALSE))+(H644/100)</f>
        <v>161.85</v>
      </c>
      <c r="L644" s="85">
        <f>(VLOOKUP($G644,Depth_Lookup!$A$3:$J$561,10,FALSE))+(I644/100)</f>
        <v>162.32</v>
      </c>
      <c r="M644" s="34">
        <v>0</v>
      </c>
      <c r="N644" s="1"/>
    </row>
    <row r="645" spans="1:14">
      <c r="E645" s="30">
        <v>77</v>
      </c>
      <c r="F645" s="30">
        <v>2</v>
      </c>
      <c r="G645" s="83" t="str">
        <f t="shared" si="7"/>
        <v>77-2</v>
      </c>
      <c r="H645" s="2">
        <v>0</v>
      </c>
      <c r="I645" s="2">
        <v>58</v>
      </c>
      <c r="J645" s="84" t="str">
        <f>IF(((VLOOKUP($G645,Depth_Lookup!$A$3:$J$561,9,FALSE))-(I645/100))&gt;=0,"Good","Too Long")</f>
        <v>Good</v>
      </c>
      <c r="K645" s="85">
        <f>(VLOOKUP($G645,Depth_Lookup!$A$3:$J$561,10,FALSE))+(H645/100)</f>
        <v>162.32</v>
      </c>
      <c r="L645" s="85">
        <f>(VLOOKUP($G645,Depth_Lookup!$A$3:$J$561,10,FALSE))+(I645/100)</f>
        <v>162.9</v>
      </c>
      <c r="M645" s="34">
        <v>0</v>
      </c>
    </row>
    <row r="646" spans="1:14">
      <c r="A646" s="30"/>
      <c r="E646" s="30">
        <v>77</v>
      </c>
      <c r="F646" s="30">
        <v>2</v>
      </c>
      <c r="G646" s="83" t="str">
        <f t="shared" ref="G646:G709" si="8">E646&amp;"-"&amp;F646</f>
        <v>77-2</v>
      </c>
      <c r="H646" s="2">
        <v>58</v>
      </c>
      <c r="I646" s="2">
        <v>65</v>
      </c>
      <c r="J646" s="84" t="str">
        <f>IF(((VLOOKUP($G646,Depth_Lookup!$A$3:$J$561,9,FALSE))-(I646/100))&gt;=0,"Good","Too Long")</f>
        <v>Good</v>
      </c>
      <c r="K646" s="85">
        <f>(VLOOKUP($G646,Depth_Lookup!$A$3:$J$561,10,FALSE))+(H646/100)</f>
        <v>162.9</v>
      </c>
      <c r="L646" s="85">
        <f>(VLOOKUP($G646,Depth_Lookup!$A$3:$J$561,10,FALSE))+(I646/100)</f>
        <v>162.97</v>
      </c>
      <c r="M646" s="34">
        <v>2</v>
      </c>
      <c r="N646" s="1"/>
    </row>
    <row r="647" spans="1:14">
      <c r="E647" s="30">
        <v>77</v>
      </c>
      <c r="F647" s="30">
        <v>3</v>
      </c>
      <c r="G647" s="83" t="str">
        <f t="shared" si="8"/>
        <v>77-3</v>
      </c>
      <c r="H647" s="2">
        <v>0</v>
      </c>
      <c r="I647" s="2">
        <v>52</v>
      </c>
      <c r="J647" s="84" t="str">
        <f>IF(((VLOOKUP($G647,Depth_Lookup!$A$3:$J$561,9,FALSE))-(I647/100))&gt;=0,"Good","Too Long")</f>
        <v>Good</v>
      </c>
      <c r="K647" s="85">
        <f>(VLOOKUP($G647,Depth_Lookup!$A$3:$J$561,10,FALSE))+(H647/100)</f>
        <v>162.97</v>
      </c>
      <c r="L647" s="85">
        <f>(VLOOKUP($G647,Depth_Lookup!$A$3:$J$561,10,FALSE))+(I647/100)</f>
        <v>163.49</v>
      </c>
      <c r="M647" s="34">
        <v>0</v>
      </c>
    </row>
    <row r="648" spans="1:14">
      <c r="A648" s="30"/>
      <c r="E648" s="30">
        <v>77</v>
      </c>
      <c r="F648" s="30">
        <v>3</v>
      </c>
      <c r="G648" s="83" t="str">
        <f t="shared" si="8"/>
        <v>77-3</v>
      </c>
      <c r="H648" s="2">
        <v>52</v>
      </c>
      <c r="I648" s="2">
        <v>60</v>
      </c>
      <c r="J648" s="84" t="str">
        <f>IF(((VLOOKUP($G648,Depth_Lookup!$A$3:$J$561,9,FALSE))-(I648/100))&gt;=0,"Good","Too Long")</f>
        <v>Good</v>
      </c>
      <c r="K648" s="85">
        <f>(VLOOKUP($G648,Depth_Lookup!$A$3:$J$561,10,FALSE))+(H648/100)</f>
        <v>163.49</v>
      </c>
      <c r="L648" s="85">
        <f>(VLOOKUP($G648,Depth_Lookup!$A$3:$J$561,10,FALSE))+(I648/100)</f>
        <v>163.57</v>
      </c>
      <c r="M648" s="34">
        <v>1</v>
      </c>
      <c r="N648" s="1"/>
    </row>
    <row r="649" spans="1:14">
      <c r="E649" s="30">
        <v>77</v>
      </c>
      <c r="F649" s="30">
        <v>3</v>
      </c>
      <c r="G649" s="83" t="str">
        <f t="shared" si="8"/>
        <v>77-3</v>
      </c>
      <c r="H649" s="2">
        <v>60</v>
      </c>
      <c r="I649" s="2">
        <v>95</v>
      </c>
      <c r="J649" s="84" t="str">
        <f>IF(((VLOOKUP($G649,Depth_Lookup!$A$3:$J$561,9,FALSE))-(I649/100))&gt;=0,"Good","Too Long")</f>
        <v>Good</v>
      </c>
      <c r="K649" s="85">
        <f>(VLOOKUP($G649,Depth_Lookup!$A$3:$J$561,10,FALSE))+(H649/100)</f>
        <v>163.57</v>
      </c>
      <c r="L649" s="85">
        <f>(VLOOKUP($G649,Depth_Lookup!$A$3:$J$561,10,FALSE))+(I649/100)</f>
        <v>163.92</v>
      </c>
      <c r="M649" s="34">
        <v>0</v>
      </c>
    </row>
    <row r="650" spans="1:14">
      <c r="A650" s="30"/>
      <c r="E650" s="30">
        <v>77</v>
      </c>
      <c r="F650" s="30">
        <v>4</v>
      </c>
      <c r="G650" s="83" t="str">
        <f t="shared" si="8"/>
        <v>77-4</v>
      </c>
      <c r="H650" s="2">
        <v>0</v>
      </c>
      <c r="I650" s="2">
        <v>13</v>
      </c>
      <c r="J650" s="84" t="str">
        <f>IF(((VLOOKUP($G650,Depth_Lookup!$A$3:$J$561,9,FALSE))-(I650/100))&gt;=0,"Good","Too Long")</f>
        <v>Good</v>
      </c>
      <c r="K650" s="85">
        <f>(VLOOKUP($G650,Depth_Lookup!$A$3:$J$561,10,FALSE))+(H650/100)</f>
        <v>163.92</v>
      </c>
      <c r="L650" s="85">
        <f>(VLOOKUP($G650,Depth_Lookup!$A$3:$J$561,10,FALSE))+(I650/100)</f>
        <v>164.04999999999998</v>
      </c>
      <c r="M650" s="34">
        <v>2</v>
      </c>
      <c r="N650" s="1"/>
    </row>
    <row r="651" spans="1:14">
      <c r="E651" s="30">
        <v>77</v>
      </c>
      <c r="F651" s="30">
        <v>4</v>
      </c>
      <c r="G651" s="83" t="str">
        <f t="shared" si="8"/>
        <v>77-4</v>
      </c>
      <c r="H651" s="2">
        <v>13</v>
      </c>
      <c r="I651" s="2">
        <v>81</v>
      </c>
      <c r="J651" s="84" t="str">
        <f>IF(((VLOOKUP($G651,Depth_Lookup!$A$3:$J$561,9,FALSE))-(I651/100))&gt;=0,"Good","Too Long")</f>
        <v>Good</v>
      </c>
      <c r="K651" s="85">
        <f>(VLOOKUP($G651,Depth_Lookup!$A$3:$J$561,10,FALSE))+(H651/100)</f>
        <v>164.04999999999998</v>
      </c>
      <c r="L651" s="85">
        <f>(VLOOKUP($G651,Depth_Lookup!$A$3:$J$561,10,FALSE))+(I651/100)</f>
        <v>164.73</v>
      </c>
      <c r="M651" s="34">
        <v>0</v>
      </c>
    </row>
    <row r="652" spans="1:14">
      <c r="A652" s="30"/>
      <c r="E652" s="30">
        <v>78</v>
      </c>
      <c r="F652" s="30">
        <v>1</v>
      </c>
      <c r="G652" s="83" t="str">
        <f t="shared" si="8"/>
        <v>78-1</v>
      </c>
      <c r="H652" s="2">
        <v>0</v>
      </c>
      <c r="I652" s="2">
        <v>10</v>
      </c>
      <c r="J652" s="84" t="str">
        <f>IF(((VLOOKUP($G652,Depth_Lookup!$A$3:$J$561,9,FALSE))-(I652/100))&gt;=0,"Good","Too Long")</f>
        <v>Good</v>
      </c>
      <c r="K652" s="85">
        <f>(VLOOKUP($G652,Depth_Lookup!$A$3:$J$561,10,FALSE))+(H652/100)</f>
        <v>164.6</v>
      </c>
      <c r="L652" s="85">
        <f>(VLOOKUP($G652,Depth_Lookup!$A$3:$J$561,10,FALSE))+(I652/100)</f>
        <v>164.7</v>
      </c>
      <c r="M652" s="34">
        <v>2</v>
      </c>
      <c r="N652" s="1"/>
    </row>
    <row r="653" spans="1:14">
      <c r="E653" s="30">
        <v>78</v>
      </c>
      <c r="F653" s="30">
        <v>1</v>
      </c>
      <c r="G653" s="83" t="str">
        <f t="shared" si="8"/>
        <v>78-1</v>
      </c>
      <c r="H653" s="2">
        <v>10</v>
      </c>
      <c r="I653" s="2">
        <v>30</v>
      </c>
      <c r="J653" s="84" t="str">
        <f>IF(((VLOOKUP($G653,Depth_Lookup!$A$3:$J$561,9,FALSE))-(I653/100))&gt;=0,"Good","Too Long")</f>
        <v>Good</v>
      </c>
      <c r="K653" s="85">
        <f>(VLOOKUP($G653,Depth_Lookup!$A$3:$J$561,10,FALSE))+(H653/100)</f>
        <v>164.7</v>
      </c>
      <c r="L653" s="85">
        <f>(VLOOKUP($G653,Depth_Lookup!$A$3:$J$561,10,FALSE))+(I653/100)</f>
        <v>164.9</v>
      </c>
      <c r="M653" s="34">
        <v>0</v>
      </c>
    </row>
    <row r="654" spans="1:14">
      <c r="A654" s="30"/>
      <c r="E654" s="30">
        <v>78</v>
      </c>
      <c r="F654" s="30">
        <v>1</v>
      </c>
      <c r="G654" s="83" t="str">
        <f t="shared" si="8"/>
        <v>78-1</v>
      </c>
      <c r="H654" s="2">
        <v>30</v>
      </c>
      <c r="I654" s="2">
        <v>38</v>
      </c>
      <c r="J654" s="84" t="str">
        <f>IF(((VLOOKUP($G654,Depth_Lookup!$A$3:$J$561,9,FALSE))-(I654/100))&gt;=0,"Good","Too Long")</f>
        <v>Good</v>
      </c>
      <c r="K654" s="85">
        <f>(VLOOKUP($G654,Depth_Lookup!$A$3:$J$561,10,FALSE))+(H654/100)</f>
        <v>164.9</v>
      </c>
      <c r="L654" s="85">
        <f>(VLOOKUP($G654,Depth_Lookup!$A$3:$J$561,10,FALSE))+(I654/100)</f>
        <v>164.98</v>
      </c>
      <c r="M654" s="34">
        <v>1</v>
      </c>
      <c r="N654" s="1"/>
    </row>
    <row r="655" spans="1:14">
      <c r="E655" s="30">
        <v>78</v>
      </c>
      <c r="F655" s="30">
        <v>1</v>
      </c>
      <c r="G655" s="83" t="str">
        <f t="shared" si="8"/>
        <v>78-1</v>
      </c>
      <c r="H655" s="2">
        <v>38</v>
      </c>
      <c r="I655" s="2">
        <v>72</v>
      </c>
      <c r="J655" s="84" t="str">
        <f>IF(((VLOOKUP($G655,Depth_Lookup!$A$3:$J$561,9,FALSE))-(I655/100))&gt;=0,"Good","Too Long")</f>
        <v>Good</v>
      </c>
      <c r="K655" s="85">
        <f>(VLOOKUP($G655,Depth_Lookup!$A$3:$J$561,10,FALSE))+(H655/100)</f>
        <v>164.98</v>
      </c>
      <c r="L655" s="85">
        <f>(VLOOKUP($G655,Depth_Lookup!$A$3:$J$561,10,FALSE))+(I655/100)</f>
        <v>165.32</v>
      </c>
      <c r="M655" s="34">
        <v>0</v>
      </c>
    </row>
    <row r="656" spans="1:14">
      <c r="A656" s="30"/>
      <c r="E656" s="30">
        <v>78</v>
      </c>
      <c r="F656" s="30">
        <v>2</v>
      </c>
      <c r="G656" s="83" t="str">
        <f t="shared" si="8"/>
        <v>78-2</v>
      </c>
      <c r="H656" s="2">
        <v>0</v>
      </c>
      <c r="I656" s="2">
        <v>19</v>
      </c>
      <c r="J656" s="84" t="str">
        <f>IF(((VLOOKUP($G656,Depth_Lookup!$A$3:$J$561,9,FALSE))-(I656/100))&gt;=0,"Good","Too Long")</f>
        <v>Good</v>
      </c>
      <c r="K656" s="85">
        <f>(VLOOKUP($G656,Depth_Lookup!$A$3:$J$561,10,FALSE))+(H656/100)</f>
        <v>165.32</v>
      </c>
      <c r="L656" s="85">
        <f>(VLOOKUP($G656,Depth_Lookup!$A$3:$J$561,10,FALSE))+(I656/100)</f>
        <v>165.51</v>
      </c>
      <c r="M656" s="34">
        <v>3</v>
      </c>
      <c r="N656" s="1"/>
    </row>
    <row r="657" spans="1:14">
      <c r="E657" s="30">
        <v>78</v>
      </c>
      <c r="F657" s="30">
        <v>2</v>
      </c>
      <c r="G657" s="83" t="str">
        <f t="shared" si="8"/>
        <v>78-2</v>
      </c>
      <c r="H657" s="2">
        <v>19</v>
      </c>
      <c r="I657" s="2">
        <v>35</v>
      </c>
      <c r="J657" s="84" t="str">
        <f>IF(((VLOOKUP($G657,Depth_Lookup!$A$3:$J$561,9,FALSE))-(I657/100))&gt;=0,"Good","Too Long")</f>
        <v>Good</v>
      </c>
      <c r="K657" s="85">
        <f>(VLOOKUP($G657,Depth_Lookup!$A$3:$J$561,10,FALSE))+(H657/100)</f>
        <v>165.51</v>
      </c>
      <c r="L657" s="85">
        <f>(VLOOKUP($G657,Depth_Lookup!$A$3:$J$561,10,FALSE))+(I657/100)</f>
        <v>165.67</v>
      </c>
      <c r="M657" s="34">
        <v>1</v>
      </c>
    </row>
    <row r="658" spans="1:14">
      <c r="A658" s="30"/>
      <c r="E658" s="30">
        <v>78</v>
      </c>
      <c r="F658" s="30">
        <v>2</v>
      </c>
      <c r="G658" s="83" t="str">
        <f t="shared" si="8"/>
        <v>78-2</v>
      </c>
      <c r="H658" s="2">
        <v>35</v>
      </c>
      <c r="I658" s="2">
        <v>93</v>
      </c>
      <c r="J658" s="84" t="str">
        <f>IF(((VLOOKUP($G658,Depth_Lookup!$A$3:$J$561,9,FALSE))-(I658/100))&gt;=0,"Good","Too Long")</f>
        <v>Good</v>
      </c>
      <c r="K658" s="85">
        <f>(VLOOKUP($G658,Depth_Lookup!$A$3:$J$561,10,FALSE))+(H658/100)</f>
        <v>165.67</v>
      </c>
      <c r="L658" s="85">
        <f>(VLOOKUP($G658,Depth_Lookup!$A$3:$J$561,10,FALSE))+(I658/100)</f>
        <v>166.25</v>
      </c>
      <c r="M658" s="34">
        <v>3</v>
      </c>
      <c r="N658" s="1"/>
    </row>
    <row r="659" spans="1:14">
      <c r="E659" s="30">
        <v>78</v>
      </c>
      <c r="F659" s="30">
        <v>3</v>
      </c>
      <c r="G659" s="83" t="str">
        <f t="shared" si="8"/>
        <v>78-3</v>
      </c>
      <c r="H659" s="2">
        <v>0</v>
      </c>
      <c r="I659" s="2">
        <v>76</v>
      </c>
      <c r="J659" s="84" t="str">
        <f>IF(((VLOOKUP($G659,Depth_Lookup!$A$3:$J$561,9,FALSE))-(I659/100))&gt;=0,"Good","Too Long")</f>
        <v>Good</v>
      </c>
      <c r="K659" s="85">
        <f>(VLOOKUP($G659,Depth_Lookup!$A$3:$J$561,10,FALSE))+(H659/100)</f>
        <v>166.25</v>
      </c>
      <c r="L659" s="85">
        <f>(VLOOKUP($G659,Depth_Lookup!$A$3:$J$561,10,FALSE))+(I659/100)</f>
        <v>167.01</v>
      </c>
      <c r="M659" s="34">
        <v>3</v>
      </c>
    </row>
    <row r="660" spans="1:14">
      <c r="A660" s="30"/>
      <c r="E660" s="30">
        <v>79</v>
      </c>
      <c r="F660" s="30">
        <v>1</v>
      </c>
      <c r="G660" s="83" t="str">
        <f t="shared" si="8"/>
        <v>79-1</v>
      </c>
      <c r="H660" s="2">
        <v>0</v>
      </c>
      <c r="I660" s="2">
        <v>27</v>
      </c>
      <c r="J660" s="84" t="str">
        <f>IF(((VLOOKUP($G660,Depth_Lookup!$A$3:$J$561,9,FALSE))-(I660/100))&gt;=0,"Good","Too Long")</f>
        <v>Good</v>
      </c>
      <c r="K660" s="85">
        <f>(VLOOKUP($G660,Depth_Lookup!$A$3:$J$561,10,FALSE))+(H660/100)</f>
        <v>166.9</v>
      </c>
      <c r="L660" s="85">
        <f>(VLOOKUP($G660,Depth_Lookup!$A$3:$J$561,10,FALSE))+(I660/100)</f>
        <v>167.17000000000002</v>
      </c>
      <c r="M660" s="34">
        <v>2</v>
      </c>
      <c r="N660" s="1"/>
    </row>
    <row r="661" spans="1:14">
      <c r="E661" s="30">
        <v>79</v>
      </c>
      <c r="F661" s="30">
        <v>1</v>
      </c>
      <c r="G661" s="83" t="str">
        <f t="shared" si="8"/>
        <v>79-1</v>
      </c>
      <c r="H661" s="2">
        <v>27</v>
      </c>
      <c r="I661" s="2">
        <v>50</v>
      </c>
      <c r="J661" s="84" t="str">
        <f>IF(((VLOOKUP($G661,Depth_Lookup!$A$3:$J$561,9,FALSE))-(I661/100))&gt;=0,"Good","Too Long")</f>
        <v>Good</v>
      </c>
      <c r="K661" s="85">
        <f>(VLOOKUP($G661,Depth_Lookup!$A$3:$J$561,10,FALSE))+(H661/100)</f>
        <v>167.17000000000002</v>
      </c>
      <c r="L661" s="85">
        <f>(VLOOKUP($G661,Depth_Lookup!$A$3:$J$561,10,FALSE))+(I661/100)</f>
        <v>167.4</v>
      </c>
      <c r="M661" s="34">
        <v>3</v>
      </c>
    </row>
    <row r="662" spans="1:14">
      <c r="A662" s="30"/>
      <c r="E662" s="30">
        <v>79</v>
      </c>
      <c r="F662" s="30">
        <v>1</v>
      </c>
      <c r="G662" s="83" t="str">
        <f t="shared" si="8"/>
        <v>79-1</v>
      </c>
      <c r="H662" s="2">
        <v>50</v>
      </c>
      <c r="I662" s="2">
        <v>70</v>
      </c>
      <c r="J662" s="84" t="str">
        <f>IF(((VLOOKUP($G662,Depth_Lookup!$A$3:$J$561,9,FALSE))-(I662/100))&gt;=0,"Good","Too Long")</f>
        <v>Good</v>
      </c>
      <c r="K662" s="85">
        <f>(VLOOKUP($G662,Depth_Lookup!$A$3:$J$561,10,FALSE))+(H662/100)</f>
        <v>167.4</v>
      </c>
      <c r="L662" s="85">
        <f>(VLOOKUP($G662,Depth_Lookup!$A$3:$J$561,10,FALSE))+(I662/100)</f>
        <v>167.6</v>
      </c>
      <c r="M662" s="34">
        <v>0</v>
      </c>
      <c r="N662" s="1"/>
    </row>
    <row r="663" spans="1:14">
      <c r="E663" s="30">
        <v>79</v>
      </c>
      <c r="F663" s="30">
        <v>1</v>
      </c>
      <c r="G663" s="83" t="str">
        <f t="shared" si="8"/>
        <v>79-1</v>
      </c>
      <c r="H663" s="2">
        <v>70</v>
      </c>
      <c r="I663" s="2">
        <v>80</v>
      </c>
      <c r="J663" s="84" t="str">
        <f>IF(((VLOOKUP($G663,Depth_Lookup!$A$3:$J$561,9,FALSE))-(I663/100))&gt;=0,"Good","Too Long")</f>
        <v>Good</v>
      </c>
      <c r="K663" s="85">
        <f>(VLOOKUP($G663,Depth_Lookup!$A$3:$J$561,10,FALSE))+(H663/100)</f>
        <v>167.6</v>
      </c>
      <c r="L663" s="85">
        <f>(VLOOKUP($G663,Depth_Lookup!$A$3:$J$561,10,FALSE))+(I663/100)</f>
        <v>167.70000000000002</v>
      </c>
      <c r="M663" s="34">
        <v>2</v>
      </c>
    </row>
    <row r="664" spans="1:14">
      <c r="A664" s="30"/>
      <c r="E664" s="30">
        <v>80</v>
      </c>
      <c r="F664" s="30">
        <v>1</v>
      </c>
      <c r="G664" s="83" t="str">
        <f t="shared" si="8"/>
        <v>80-1</v>
      </c>
      <c r="H664" s="2">
        <v>0</v>
      </c>
      <c r="I664" s="2">
        <v>23</v>
      </c>
      <c r="J664" s="84" t="str">
        <f>IF(((VLOOKUP($G664,Depth_Lookup!$A$3:$J$561,9,FALSE))-(I664/100))&gt;=0,"Good","Too Long")</f>
        <v>Good</v>
      </c>
      <c r="K664" s="85">
        <f>(VLOOKUP($G664,Depth_Lookup!$A$3:$J$561,10,FALSE))+(H664/100)</f>
        <v>167.6</v>
      </c>
      <c r="L664" s="85">
        <f>(VLOOKUP($G664,Depth_Lookup!$A$3:$J$561,10,FALSE))+(I664/100)</f>
        <v>167.82999999999998</v>
      </c>
      <c r="M664" s="34">
        <v>0</v>
      </c>
      <c r="N664" s="1"/>
    </row>
    <row r="665" spans="1:14">
      <c r="E665" s="30">
        <v>80</v>
      </c>
      <c r="F665" s="30">
        <v>1</v>
      </c>
      <c r="G665" s="83" t="str">
        <f t="shared" si="8"/>
        <v>80-1</v>
      </c>
      <c r="H665" s="2">
        <v>23</v>
      </c>
      <c r="I665" s="2">
        <v>39</v>
      </c>
      <c r="J665" s="84" t="str">
        <f>IF(((VLOOKUP($G665,Depth_Lookup!$A$3:$J$561,9,FALSE))-(I665/100))&gt;=0,"Good","Too Long")</f>
        <v>Good</v>
      </c>
      <c r="K665" s="85">
        <f>(VLOOKUP($G665,Depth_Lookup!$A$3:$J$561,10,FALSE))+(H665/100)</f>
        <v>167.82999999999998</v>
      </c>
      <c r="L665" s="85">
        <f>(VLOOKUP($G665,Depth_Lookup!$A$3:$J$561,10,FALSE))+(I665/100)</f>
        <v>167.98999999999998</v>
      </c>
      <c r="M665" s="34">
        <v>1</v>
      </c>
    </row>
    <row r="666" spans="1:14">
      <c r="A666" s="30"/>
      <c r="E666" s="30">
        <v>80</v>
      </c>
      <c r="F666" s="30">
        <v>1</v>
      </c>
      <c r="G666" s="83" t="str">
        <f t="shared" si="8"/>
        <v>80-1</v>
      </c>
      <c r="H666" s="2">
        <v>39</v>
      </c>
      <c r="I666" s="2">
        <v>55</v>
      </c>
      <c r="J666" s="84" t="str">
        <f>IF(((VLOOKUP($G666,Depth_Lookup!$A$3:$J$561,9,FALSE))-(I666/100))&gt;=0,"Good","Too Long")</f>
        <v>Good</v>
      </c>
      <c r="K666" s="85">
        <f>(VLOOKUP($G666,Depth_Lookup!$A$3:$J$561,10,FALSE))+(H666/100)</f>
        <v>167.98999999999998</v>
      </c>
      <c r="L666" s="85">
        <f>(VLOOKUP($G666,Depth_Lookup!$A$3:$J$561,10,FALSE))+(I666/100)</f>
        <v>168.15</v>
      </c>
      <c r="M666" s="34">
        <v>0</v>
      </c>
      <c r="N666" s="1"/>
    </row>
    <row r="667" spans="1:14">
      <c r="E667" s="30">
        <v>80</v>
      </c>
      <c r="F667" s="30">
        <v>2</v>
      </c>
      <c r="G667" s="83" t="str">
        <f t="shared" si="8"/>
        <v>80-2</v>
      </c>
      <c r="H667" s="2">
        <v>0</v>
      </c>
      <c r="I667" s="2">
        <v>16</v>
      </c>
      <c r="J667" s="84" t="str">
        <f>IF(((VLOOKUP($G667,Depth_Lookup!$A$3:$J$561,9,FALSE))-(I667/100))&gt;=0,"Good","Too Long")</f>
        <v>Good</v>
      </c>
      <c r="K667" s="85">
        <f>(VLOOKUP($G667,Depth_Lookup!$A$3:$J$561,10,FALSE))+(H667/100)</f>
        <v>168.15</v>
      </c>
      <c r="L667" s="85">
        <f>(VLOOKUP($G667,Depth_Lookup!$A$3:$J$561,10,FALSE))+(I667/100)</f>
        <v>168.31</v>
      </c>
      <c r="M667" s="34">
        <v>0</v>
      </c>
    </row>
    <row r="668" spans="1:14">
      <c r="A668" s="30"/>
      <c r="E668" s="30">
        <v>80</v>
      </c>
      <c r="F668" s="30">
        <v>2</v>
      </c>
      <c r="G668" s="83" t="str">
        <f t="shared" si="8"/>
        <v>80-2</v>
      </c>
      <c r="H668" s="2">
        <v>16</v>
      </c>
      <c r="I668" s="2">
        <v>40</v>
      </c>
      <c r="J668" s="84" t="str">
        <f>IF(((VLOOKUP($G668,Depth_Lookup!$A$3:$J$561,9,FALSE))-(I668/100))&gt;=0,"Good","Too Long")</f>
        <v>Good</v>
      </c>
      <c r="K668" s="85">
        <f>(VLOOKUP($G668,Depth_Lookup!$A$3:$J$561,10,FALSE))+(H668/100)</f>
        <v>168.31</v>
      </c>
      <c r="L668" s="85">
        <f>(VLOOKUP($G668,Depth_Lookup!$A$3:$J$561,10,FALSE))+(I668/100)</f>
        <v>168.55</v>
      </c>
      <c r="M668" s="34">
        <v>1</v>
      </c>
      <c r="N668" s="1"/>
    </row>
    <row r="669" spans="1:14">
      <c r="E669" s="30">
        <v>80</v>
      </c>
      <c r="F669" s="30">
        <v>2</v>
      </c>
      <c r="G669" s="83" t="str">
        <f t="shared" si="8"/>
        <v>80-2</v>
      </c>
      <c r="H669" s="2">
        <v>40</v>
      </c>
      <c r="I669" s="2">
        <v>64</v>
      </c>
      <c r="J669" s="84" t="str">
        <f>IF(((VLOOKUP($G669,Depth_Lookup!$A$3:$J$561,9,FALSE))-(I669/100))&gt;=0,"Good","Too Long")</f>
        <v>Good</v>
      </c>
      <c r="K669" s="85">
        <f>(VLOOKUP($G669,Depth_Lookup!$A$3:$J$561,10,FALSE))+(H669/100)</f>
        <v>168.55</v>
      </c>
      <c r="L669" s="85">
        <f>(VLOOKUP($G669,Depth_Lookup!$A$3:$J$561,10,FALSE))+(I669/100)</f>
        <v>168.79</v>
      </c>
      <c r="M669" s="34">
        <v>2</v>
      </c>
    </row>
    <row r="670" spans="1:14">
      <c r="A670" s="30"/>
      <c r="E670" s="30">
        <v>80</v>
      </c>
      <c r="F670" s="30">
        <v>3</v>
      </c>
      <c r="G670" s="83" t="str">
        <f t="shared" si="8"/>
        <v>80-3</v>
      </c>
      <c r="H670" s="2">
        <v>0</v>
      </c>
      <c r="I670" s="2">
        <v>77</v>
      </c>
      <c r="J670" s="84" t="str">
        <f>IF(((VLOOKUP($G670,Depth_Lookup!$A$3:$J$561,9,FALSE))-(I670/100))&gt;=0,"Good","Too Long")</f>
        <v>Good</v>
      </c>
      <c r="K670" s="85">
        <f>(VLOOKUP($G670,Depth_Lookup!$A$3:$J$561,10,FALSE))+(H670/100)</f>
        <v>168.79499999999999</v>
      </c>
      <c r="L670" s="85">
        <f>(VLOOKUP($G670,Depth_Lookup!$A$3:$J$561,10,FALSE))+(I670/100)</f>
        <v>169.565</v>
      </c>
      <c r="M670" s="34">
        <v>3</v>
      </c>
      <c r="N670" s="1"/>
    </row>
    <row r="671" spans="1:14">
      <c r="E671" s="30">
        <v>80</v>
      </c>
      <c r="F671" s="30">
        <v>4</v>
      </c>
      <c r="G671" s="83" t="str">
        <f t="shared" si="8"/>
        <v>80-4</v>
      </c>
      <c r="H671" s="2">
        <v>0</v>
      </c>
      <c r="I671" s="2">
        <v>45</v>
      </c>
      <c r="J671" s="84" t="str">
        <f>IF(((VLOOKUP($G671,Depth_Lookup!$A$3:$J$561,9,FALSE))-(I671/100))&gt;=0,"Good","Too Long")</f>
        <v>Good</v>
      </c>
      <c r="K671" s="85">
        <f>(VLOOKUP($G671,Depth_Lookup!$A$3:$J$561,10,FALSE))+(H671/100)</f>
        <v>169.57</v>
      </c>
      <c r="L671" s="85">
        <f>(VLOOKUP($G671,Depth_Lookup!$A$3:$J$561,10,FALSE))+(I671/100)</f>
        <v>170.01999999999998</v>
      </c>
      <c r="M671" s="34">
        <v>2</v>
      </c>
    </row>
    <row r="672" spans="1:14">
      <c r="A672" s="30"/>
      <c r="E672" s="30">
        <v>80</v>
      </c>
      <c r="F672" s="30">
        <v>4</v>
      </c>
      <c r="G672" s="83" t="str">
        <f t="shared" si="8"/>
        <v>80-4</v>
      </c>
      <c r="H672" s="2">
        <v>45</v>
      </c>
      <c r="I672" s="2">
        <v>98</v>
      </c>
      <c r="J672" s="84" t="str">
        <f>IF(((VLOOKUP($G672,Depth_Lookup!$A$3:$J$561,9,FALSE))-(I672/100))&gt;=0,"Good","Too Long")</f>
        <v>Good</v>
      </c>
      <c r="K672" s="85">
        <f>(VLOOKUP($G672,Depth_Lookup!$A$3:$J$561,10,FALSE))+(H672/100)</f>
        <v>170.01999999999998</v>
      </c>
      <c r="L672" s="85">
        <f>(VLOOKUP($G672,Depth_Lookup!$A$3:$J$561,10,FALSE))+(I672/100)</f>
        <v>170.54999999999998</v>
      </c>
      <c r="M672" s="34">
        <v>3</v>
      </c>
      <c r="N672" s="1"/>
    </row>
    <row r="673" spans="1:14">
      <c r="E673" s="30">
        <v>81</v>
      </c>
      <c r="F673" s="30">
        <v>1</v>
      </c>
      <c r="G673" s="83" t="str">
        <f t="shared" si="8"/>
        <v>81-1</v>
      </c>
      <c r="H673" s="2">
        <v>0</v>
      </c>
      <c r="I673" s="2">
        <v>30</v>
      </c>
      <c r="J673" s="84" t="str">
        <f>IF(((VLOOKUP($G673,Depth_Lookup!$A$3:$J$561,9,FALSE))-(I673/100))&gt;=0,"Good","Too Long")</f>
        <v>Good</v>
      </c>
      <c r="K673" s="85">
        <f>(VLOOKUP($G673,Depth_Lookup!$A$3:$J$561,10,FALSE))+(H673/100)</f>
        <v>170.6</v>
      </c>
      <c r="L673" s="85">
        <f>(VLOOKUP($G673,Depth_Lookup!$A$3:$J$561,10,FALSE))+(I673/100)</f>
        <v>170.9</v>
      </c>
      <c r="M673" s="34">
        <v>2</v>
      </c>
    </row>
    <row r="674" spans="1:14">
      <c r="A674" s="30"/>
      <c r="E674" s="30">
        <v>81</v>
      </c>
      <c r="F674" s="30">
        <v>1</v>
      </c>
      <c r="G674" s="83" t="str">
        <f t="shared" si="8"/>
        <v>81-1</v>
      </c>
      <c r="H674" s="2">
        <v>30</v>
      </c>
      <c r="I674" s="2">
        <v>60</v>
      </c>
      <c r="J674" s="84" t="str">
        <f>IF(((VLOOKUP($G674,Depth_Lookup!$A$3:$J$561,9,FALSE))-(I674/100))&gt;=0,"Good","Too Long")</f>
        <v>Good</v>
      </c>
      <c r="K674" s="85">
        <f>(VLOOKUP($G674,Depth_Lookup!$A$3:$J$561,10,FALSE))+(H674/100)</f>
        <v>170.9</v>
      </c>
      <c r="L674" s="85">
        <f>(VLOOKUP($G674,Depth_Lookup!$A$3:$J$561,10,FALSE))+(I674/100)</f>
        <v>171.2</v>
      </c>
      <c r="M674" s="34">
        <v>3</v>
      </c>
      <c r="N674" s="1"/>
    </row>
    <row r="675" spans="1:14">
      <c r="E675" s="30">
        <v>81</v>
      </c>
      <c r="F675" s="30">
        <v>1</v>
      </c>
      <c r="G675" s="83" t="str">
        <f t="shared" si="8"/>
        <v>81-1</v>
      </c>
      <c r="H675" s="2">
        <v>60</v>
      </c>
      <c r="I675" s="2">
        <v>84</v>
      </c>
      <c r="J675" s="84" t="str">
        <f>IF(((VLOOKUP($G675,Depth_Lookup!$A$3:$J$561,9,FALSE))-(I675/100))&gt;=0,"Good","Too Long")</f>
        <v>Good</v>
      </c>
      <c r="K675" s="85">
        <f>(VLOOKUP($G675,Depth_Lookup!$A$3:$J$561,10,FALSE))+(H675/100)</f>
        <v>171.2</v>
      </c>
      <c r="L675" s="85">
        <f>(VLOOKUP($G675,Depth_Lookup!$A$3:$J$561,10,FALSE))+(I675/100)</f>
        <v>171.44</v>
      </c>
      <c r="M675" s="34">
        <v>2</v>
      </c>
    </row>
    <row r="676" spans="1:14">
      <c r="A676" s="30"/>
      <c r="E676" s="30">
        <v>81</v>
      </c>
      <c r="F676" s="30">
        <v>2</v>
      </c>
      <c r="G676" s="83" t="str">
        <f t="shared" si="8"/>
        <v>81-2</v>
      </c>
      <c r="H676" s="2">
        <v>0</v>
      </c>
      <c r="I676" s="2">
        <v>11</v>
      </c>
      <c r="J676" s="84" t="str">
        <f>IF(((VLOOKUP($G676,Depth_Lookup!$A$3:$J$561,9,FALSE))-(I676/100))&gt;=0,"Good","Too Long")</f>
        <v>Good</v>
      </c>
      <c r="K676" s="85">
        <f>(VLOOKUP($G676,Depth_Lookup!$A$3:$J$561,10,FALSE))+(H676/100)</f>
        <v>171.45</v>
      </c>
      <c r="L676" s="85">
        <f>(VLOOKUP($G676,Depth_Lookup!$A$3:$J$561,10,FALSE))+(I676/100)</f>
        <v>171.56</v>
      </c>
      <c r="M676" s="34">
        <v>3</v>
      </c>
      <c r="N676" s="1"/>
    </row>
    <row r="677" spans="1:14">
      <c r="E677" s="30">
        <v>81</v>
      </c>
      <c r="F677" s="30">
        <v>2</v>
      </c>
      <c r="G677" s="83" t="str">
        <f t="shared" si="8"/>
        <v>81-2</v>
      </c>
      <c r="H677" s="2">
        <v>11</v>
      </c>
      <c r="I677" s="2">
        <v>62</v>
      </c>
      <c r="J677" s="84" t="str">
        <f>IF(((VLOOKUP($G677,Depth_Lookup!$A$3:$J$561,9,FALSE))-(I677/100))&gt;=0,"Good","Too Long")</f>
        <v>Good</v>
      </c>
      <c r="K677" s="85">
        <f>(VLOOKUP($G677,Depth_Lookup!$A$3:$J$561,10,FALSE))+(H677/100)</f>
        <v>171.56</v>
      </c>
      <c r="L677" s="85">
        <f>(VLOOKUP($G677,Depth_Lookup!$A$3:$J$561,10,FALSE))+(I677/100)</f>
        <v>172.07</v>
      </c>
      <c r="M677" s="34">
        <v>2</v>
      </c>
    </row>
    <row r="678" spans="1:14">
      <c r="A678" s="30"/>
      <c r="E678" s="30">
        <v>81</v>
      </c>
      <c r="F678" s="30">
        <v>2</v>
      </c>
      <c r="G678" s="83" t="str">
        <f t="shared" si="8"/>
        <v>81-2</v>
      </c>
      <c r="H678" s="2">
        <v>62</v>
      </c>
      <c r="I678" s="2">
        <v>87</v>
      </c>
      <c r="J678" s="84" t="str">
        <f>IF(((VLOOKUP($G678,Depth_Lookup!$A$3:$J$561,9,FALSE))-(I678/100))&gt;=0,"Good","Too Long")</f>
        <v>Good</v>
      </c>
      <c r="K678" s="85">
        <f>(VLOOKUP($G678,Depth_Lookup!$A$3:$J$561,10,FALSE))+(H678/100)</f>
        <v>172.07</v>
      </c>
      <c r="L678" s="85">
        <f>(VLOOKUP($G678,Depth_Lookup!$A$3:$J$561,10,FALSE))+(I678/100)</f>
        <v>172.32</v>
      </c>
      <c r="M678" s="34">
        <v>0</v>
      </c>
      <c r="N678" s="1"/>
    </row>
    <row r="679" spans="1:14">
      <c r="E679" s="30">
        <v>81</v>
      </c>
      <c r="F679" s="30">
        <v>3</v>
      </c>
      <c r="G679" s="83" t="str">
        <f t="shared" si="8"/>
        <v>81-3</v>
      </c>
      <c r="H679" s="2">
        <v>0</v>
      </c>
      <c r="I679" s="2">
        <v>10</v>
      </c>
      <c r="J679" s="84" t="str">
        <f>IF(((VLOOKUP($G679,Depth_Lookup!$A$3:$J$561,9,FALSE))-(I679/100))&gt;=0,"Good","Too Long")</f>
        <v>Good</v>
      </c>
      <c r="K679" s="85">
        <f>(VLOOKUP($G679,Depth_Lookup!$A$3:$J$561,10,FALSE))+(H679/100)</f>
        <v>172.32499999999999</v>
      </c>
      <c r="L679" s="85">
        <f>(VLOOKUP($G679,Depth_Lookup!$A$3:$J$561,10,FALSE))+(I679/100)</f>
        <v>172.42499999999998</v>
      </c>
      <c r="M679" s="34">
        <v>0</v>
      </c>
    </row>
    <row r="680" spans="1:14">
      <c r="A680" s="30"/>
      <c r="E680" s="30">
        <v>81</v>
      </c>
      <c r="F680" s="30">
        <v>3</v>
      </c>
      <c r="G680" s="83" t="str">
        <f t="shared" si="8"/>
        <v>81-3</v>
      </c>
      <c r="H680" s="2">
        <v>10</v>
      </c>
      <c r="I680" s="2">
        <v>44</v>
      </c>
      <c r="J680" s="84" t="str">
        <f>IF(((VLOOKUP($G680,Depth_Lookup!$A$3:$J$561,9,FALSE))-(I680/100))&gt;=0,"Good","Too Long")</f>
        <v>Good</v>
      </c>
      <c r="K680" s="85">
        <f>(VLOOKUP($G680,Depth_Lookup!$A$3:$J$561,10,FALSE))+(H680/100)</f>
        <v>172.42499999999998</v>
      </c>
      <c r="L680" s="85">
        <f>(VLOOKUP($G680,Depth_Lookup!$A$3:$J$561,10,FALSE))+(I680/100)</f>
        <v>172.76499999999999</v>
      </c>
      <c r="M680" s="34">
        <v>2</v>
      </c>
      <c r="N680" s="1"/>
    </row>
    <row r="681" spans="1:14">
      <c r="E681" s="30">
        <v>81</v>
      </c>
      <c r="F681" s="30">
        <v>3</v>
      </c>
      <c r="G681" s="83" t="str">
        <f t="shared" si="8"/>
        <v>81-3</v>
      </c>
      <c r="H681" s="2">
        <v>44</v>
      </c>
      <c r="I681" s="2">
        <v>68</v>
      </c>
      <c r="J681" s="84" t="str">
        <f>IF(((VLOOKUP($G681,Depth_Lookup!$A$3:$J$561,9,FALSE))-(I681/100))&gt;=0,"Good","Too Long")</f>
        <v>Good</v>
      </c>
      <c r="K681" s="85">
        <f>(VLOOKUP($G681,Depth_Lookup!$A$3:$J$561,10,FALSE))+(H681/100)</f>
        <v>172.76499999999999</v>
      </c>
      <c r="L681" s="85">
        <f>(VLOOKUP($G681,Depth_Lookup!$A$3:$J$561,10,FALSE))+(I681/100)</f>
        <v>173.005</v>
      </c>
      <c r="M681" s="34">
        <v>0</v>
      </c>
    </row>
    <row r="682" spans="1:14">
      <c r="A682" s="30"/>
      <c r="E682" s="30">
        <v>81</v>
      </c>
      <c r="F682" s="30">
        <v>4</v>
      </c>
      <c r="G682" s="83" t="str">
        <f t="shared" si="8"/>
        <v>81-4</v>
      </c>
      <c r="H682" s="2">
        <v>0</v>
      </c>
      <c r="I682" s="2">
        <v>15</v>
      </c>
      <c r="J682" s="84" t="str">
        <f>IF(((VLOOKUP($G682,Depth_Lookup!$A$3:$J$561,9,FALSE))-(I682/100))&gt;=0,"Good","Too Long")</f>
        <v>Good</v>
      </c>
      <c r="K682" s="85">
        <f>(VLOOKUP($G682,Depth_Lookup!$A$3:$J$561,10,FALSE))+(H682/100)</f>
        <v>173.01</v>
      </c>
      <c r="L682" s="85">
        <f>(VLOOKUP($G682,Depth_Lookup!$A$3:$J$561,10,FALSE))+(I682/100)</f>
        <v>173.16</v>
      </c>
      <c r="M682" s="34">
        <v>1</v>
      </c>
      <c r="N682" s="1"/>
    </row>
    <row r="683" spans="1:14">
      <c r="E683" s="30">
        <v>81</v>
      </c>
      <c r="F683" s="30">
        <v>4</v>
      </c>
      <c r="G683" s="83" t="str">
        <f t="shared" si="8"/>
        <v>81-4</v>
      </c>
      <c r="H683" s="2">
        <v>15</v>
      </c>
      <c r="I683" s="2">
        <v>42</v>
      </c>
      <c r="J683" s="84" t="str">
        <f>IF(((VLOOKUP($G683,Depth_Lookup!$A$3:$J$561,9,FALSE))-(I683/100))&gt;=0,"Good","Too Long")</f>
        <v>Good</v>
      </c>
      <c r="K683" s="85">
        <f>(VLOOKUP($G683,Depth_Lookup!$A$3:$J$561,10,FALSE))+(H683/100)</f>
        <v>173.16</v>
      </c>
      <c r="L683" s="85">
        <f>(VLOOKUP($G683,Depth_Lookup!$A$3:$J$561,10,FALSE))+(I683/100)</f>
        <v>173.42999999999998</v>
      </c>
      <c r="M683" s="34">
        <v>0</v>
      </c>
    </row>
    <row r="684" spans="1:14">
      <c r="A684" s="30"/>
      <c r="E684" s="30">
        <v>81</v>
      </c>
      <c r="F684" s="30">
        <v>4</v>
      </c>
      <c r="G684" s="83" t="str">
        <f t="shared" si="8"/>
        <v>81-4</v>
      </c>
      <c r="H684" s="2">
        <v>42</v>
      </c>
      <c r="I684" s="2">
        <v>60</v>
      </c>
      <c r="J684" s="84" t="str">
        <f>IF(((VLOOKUP($G684,Depth_Lookup!$A$3:$J$561,9,FALSE))-(I684/100))&gt;=0,"Good","Too Long")</f>
        <v>Good</v>
      </c>
      <c r="K684" s="85">
        <f>(VLOOKUP($G684,Depth_Lookup!$A$3:$J$561,10,FALSE))+(H684/100)</f>
        <v>173.42999999999998</v>
      </c>
      <c r="L684" s="85">
        <f>(VLOOKUP($G684,Depth_Lookup!$A$3:$J$561,10,FALSE))+(I684/100)</f>
        <v>173.60999999999999</v>
      </c>
      <c r="M684" s="34">
        <v>2</v>
      </c>
      <c r="N684" s="1"/>
    </row>
    <row r="685" spans="1:14">
      <c r="E685" s="30">
        <v>82</v>
      </c>
      <c r="F685" s="30">
        <v>1</v>
      </c>
      <c r="G685" s="83" t="str">
        <f t="shared" si="8"/>
        <v>82-1</v>
      </c>
      <c r="H685" s="2">
        <v>0</v>
      </c>
      <c r="I685" s="2">
        <v>48</v>
      </c>
      <c r="J685" s="84" t="str">
        <f>IF(((VLOOKUP($G685,Depth_Lookup!$A$3:$J$561,9,FALSE))-(I685/100))&gt;=0,"Good","Too Long")</f>
        <v>Good</v>
      </c>
      <c r="K685" s="85">
        <f>(VLOOKUP($G685,Depth_Lookup!$A$3:$J$561,10,FALSE))+(H685/100)</f>
        <v>173.6</v>
      </c>
      <c r="L685" s="85">
        <f>(VLOOKUP($G685,Depth_Lookup!$A$3:$J$561,10,FALSE))+(I685/100)</f>
        <v>174.07999999999998</v>
      </c>
      <c r="M685" s="34">
        <v>2</v>
      </c>
    </row>
    <row r="686" spans="1:14">
      <c r="A686" s="30"/>
      <c r="E686" s="30">
        <v>82</v>
      </c>
      <c r="F686" s="30">
        <v>1</v>
      </c>
      <c r="G686" s="83" t="str">
        <f t="shared" si="8"/>
        <v>82-1</v>
      </c>
      <c r="H686" s="2">
        <v>48</v>
      </c>
      <c r="I686" s="2">
        <v>60</v>
      </c>
      <c r="J686" s="84" t="str">
        <f>IF(((VLOOKUP($G686,Depth_Lookup!$A$3:$J$561,9,FALSE))-(I686/100))&gt;=0,"Good","Too Long")</f>
        <v>Good</v>
      </c>
      <c r="K686" s="85">
        <f>(VLOOKUP($G686,Depth_Lookup!$A$3:$J$561,10,FALSE))+(H686/100)</f>
        <v>174.07999999999998</v>
      </c>
      <c r="L686" s="85">
        <f>(VLOOKUP($G686,Depth_Lookup!$A$3:$J$561,10,FALSE))+(I686/100)</f>
        <v>174.2</v>
      </c>
      <c r="M686" s="34">
        <v>0</v>
      </c>
      <c r="N686" s="1"/>
    </row>
    <row r="687" spans="1:14">
      <c r="E687" s="30">
        <v>82</v>
      </c>
      <c r="F687" s="30">
        <v>1</v>
      </c>
      <c r="G687" s="83" t="str">
        <f t="shared" si="8"/>
        <v>82-1</v>
      </c>
      <c r="H687" s="2">
        <v>60</v>
      </c>
      <c r="I687" s="2">
        <v>64</v>
      </c>
      <c r="J687" s="84" t="str">
        <f>IF(((VLOOKUP($G687,Depth_Lookup!$A$3:$J$561,9,FALSE))-(I687/100))&gt;=0,"Good","Too Long")</f>
        <v>Good</v>
      </c>
      <c r="K687" s="85">
        <f>(VLOOKUP($G687,Depth_Lookup!$A$3:$J$561,10,FALSE))+(H687/100)</f>
        <v>174.2</v>
      </c>
      <c r="L687" s="85">
        <f>(VLOOKUP($G687,Depth_Lookup!$A$3:$J$561,10,FALSE))+(I687/100)</f>
        <v>174.23999999999998</v>
      </c>
      <c r="M687" s="34">
        <v>1</v>
      </c>
    </row>
    <row r="688" spans="1:14">
      <c r="A688" s="30"/>
      <c r="E688" s="30">
        <v>82</v>
      </c>
      <c r="F688" s="30">
        <v>1</v>
      </c>
      <c r="G688" s="83" t="str">
        <f t="shared" si="8"/>
        <v>82-1</v>
      </c>
      <c r="H688" s="2">
        <v>64</v>
      </c>
      <c r="I688" s="2">
        <v>85</v>
      </c>
      <c r="J688" s="84" t="str">
        <f>IF(((VLOOKUP($G688,Depth_Lookup!$A$3:$J$561,9,FALSE))-(I688/100))&gt;=0,"Good","Too Long")</f>
        <v>Good</v>
      </c>
      <c r="K688" s="85">
        <f>(VLOOKUP($G688,Depth_Lookup!$A$3:$J$561,10,FALSE))+(H688/100)</f>
        <v>174.23999999999998</v>
      </c>
      <c r="L688" s="85">
        <f>(VLOOKUP($G688,Depth_Lookup!$A$3:$J$561,10,FALSE))+(I688/100)</f>
        <v>174.45</v>
      </c>
      <c r="M688" s="34">
        <v>0</v>
      </c>
      <c r="N688" s="1"/>
    </row>
    <row r="689" spans="1:14">
      <c r="E689" s="30">
        <v>82</v>
      </c>
      <c r="F689" s="30">
        <v>2</v>
      </c>
      <c r="G689" s="83" t="str">
        <f t="shared" si="8"/>
        <v>82-2</v>
      </c>
      <c r="H689" s="2">
        <v>0</v>
      </c>
      <c r="I689" s="2">
        <v>24</v>
      </c>
      <c r="J689" s="84" t="str">
        <f>IF(((VLOOKUP($G689,Depth_Lookup!$A$3:$J$561,9,FALSE))-(I689/100))&gt;=0,"Good","Too Long")</f>
        <v>Good</v>
      </c>
      <c r="K689" s="85">
        <f>(VLOOKUP($G689,Depth_Lookup!$A$3:$J$561,10,FALSE))+(H689/100)</f>
        <v>174.45500000000001</v>
      </c>
      <c r="L689" s="85">
        <f>(VLOOKUP($G689,Depth_Lookup!$A$3:$J$561,10,FALSE))+(I689/100)</f>
        <v>174.69500000000002</v>
      </c>
      <c r="M689" s="34">
        <v>0</v>
      </c>
    </row>
    <row r="690" spans="1:14">
      <c r="A690" s="30"/>
      <c r="E690" s="30">
        <v>82</v>
      </c>
      <c r="F690" s="30">
        <v>2</v>
      </c>
      <c r="G690" s="83" t="str">
        <f t="shared" si="8"/>
        <v>82-2</v>
      </c>
      <c r="H690" s="2">
        <v>24</v>
      </c>
      <c r="I690" s="2">
        <v>30</v>
      </c>
      <c r="J690" s="84" t="str">
        <f>IF(((VLOOKUP($G690,Depth_Lookup!$A$3:$J$561,9,FALSE))-(I690/100))&gt;=0,"Good","Too Long")</f>
        <v>Good</v>
      </c>
      <c r="K690" s="85">
        <f>(VLOOKUP($G690,Depth_Lookup!$A$3:$J$561,10,FALSE))+(H690/100)</f>
        <v>174.69500000000002</v>
      </c>
      <c r="L690" s="85">
        <f>(VLOOKUP($G690,Depth_Lookup!$A$3:$J$561,10,FALSE))+(I690/100)</f>
        <v>174.75500000000002</v>
      </c>
      <c r="M690" s="34">
        <v>1</v>
      </c>
      <c r="N690" s="1"/>
    </row>
    <row r="691" spans="1:14">
      <c r="E691" s="30">
        <v>82</v>
      </c>
      <c r="F691" s="30">
        <v>2</v>
      </c>
      <c r="G691" s="83" t="str">
        <f t="shared" si="8"/>
        <v>82-2</v>
      </c>
      <c r="H691" s="2">
        <v>30</v>
      </c>
      <c r="I691" s="2">
        <v>88</v>
      </c>
      <c r="J691" s="84" t="str">
        <f>IF(((VLOOKUP($G691,Depth_Lookup!$A$3:$J$561,9,FALSE))-(I691/100))&gt;=0,"Good","Too Long")</f>
        <v>Good</v>
      </c>
      <c r="K691" s="85">
        <f>(VLOOKUP($G691,Depth_Lookup!$A$3:$J$561,10,FALSE))+(H691/100)</f>
        <v>174.75500000000002</v>
      </c>
      <c r="L691" s="85">
        <f>(VLOOKUP($G691,Depth_Lookup!$A$3:$J$561,10,FALSE))+(I691/100)</f>
        <v>175.33500000000001</v>
      </c>
      <c r="M691" s="34">
        <v>0</v>
      </c>
    </row>
    <row r="692" spans="1:14">
      <c r="A692" s="30"/>
      <c r="E692" s="30">
        <v>82</v>
      </c>
      <c r="F692" s="30">
        <v>3</v>
      </c>
      <c r="G692" s="83" t="str">
        <f t="shared" si="8"/>
        <v>82-3</v>
      </c>
      <c r="H692" s="2">
        <v>0</v>
      </c>
      <c r="I692" s="2">
        <v>7</v>
      </c>
      <c r="J692" s="84" t="str">
        <f>IF(((VLOOKUP($G692,Depth_Lookup!$A$3:$J$561,9,FALSE))-(I692/100))&gt;=0,"Good","Too Long")</f>
        <v>Good</v>
      </c>
      <c r="K692" s="85">
        <f>(VLOOKUP($G692,Depth_Lookup!$A$3:$J$561,10,FALSE))+(H692/100)</f>
        <v>175.34</v>
      </c>
      <c r="L692" s="85">
        <f>(VLOOKUP($G692,Depth_Lookup!$A$3:$J$561,10,FALSE))+(I692/100)</f>
        <v>175.41</v>
      </c>
      <c r="M692" s="34">
        <v>1</v>
      </c>
      <c r="N692" s="1"/>
    </row>
    <row r="693" spans="1:14">
      <c r="E693" s="30">
        <v>82</v>
      </c>
      <c r="F693" s="30">
        <v>3</v>
      </c>
      <c r="G693" s="83" t="str">
        <f t="shared" si="8"/>
        <v>82-3</v>
      </c>
      <c r="H693" s="2">
        <v>7</v>
      </c>
      <c r="I693" s="2">
        <v>33</v>
      </c>
      <c r="J693" s="84" t="str">
        <f>IF(((VLOOKUP($G693,Depth_Lookup!$A$3:$J$561,9,FALSE))-(I693/100))&gt;=0,"Good","Too Long")</f>
        <v>Good</v>
      </c>
      <c r="K693" s="85">
        <f>(VLOOKUP($G693,Depth_Lookup!$A$3:$J$561,10,FALSE))+(H693/100)</f>
        <v>175.41</v>
      </c>
      <c r="L693" s="85">
        <f>(VLOOKUP($G693,Depth_Lookup!$A$3:$J$561,10,FALSE))+(I693/100)</f>
        <v>175.67000000000002</v>
      </c>
      <c r="M693" s="34">
        <v>0</v>
      </c>
    </row>
    <row r="694" spans="1:14">
      <c r="A694" s="30"/>
      <c r="E694" s="30">
        <v>82</v>
      </c>
      <c r="F694" s="30">
        <v>3</v>
      </c>
      <c r="G694" s="83" t="str">
        <f t="shared" si="8"/>
        <v>82-3</v>
      </c>
      <c r="H694" s="2">
        <v>33</v>
      </c>
      <c r="I694" s="2">
        <v>49</v>
      </c>
      <c r="J694" s="84" t="str">
        <f>IF(((VLOOKUP($G694,Depth_Lookup!$A$3:$J$561,9,FALSE))-(I694/100))&gt;=0,"Good","Too Long")</f>
        <v>Good</v>
      </c>
      <c r="K694" s="85">
        <f>(VLOOKUP($G694,Depth_Lookup!$A$3:$J$561,10,FALSE))+(H694/100)</f>
        <v>175.67000000000002</v>
      </c>
      <c r="L694" s="85">
        <f>(VLOOKUP($G694,Depth_Lookup!$A$3:$J$561,10,FALSE))+(I694/100)</f>
        <v>175.83</v>
      </c>
      <c r="M694" s="34">
        <v>1</v>
      </c>
      <c r="N694" s="1"/>
    </row>
    <row r="695" spans="1:14">
      <c r="E695" s="30">
        <v>82</v>
      </c>
      <c r="F695" s="30">
        <v>4</v>
      </c>
      <c r="G695" s="83" t="str">
        <f t="shared" si="8"/>
        <v>82-4</v>
      </c>
      <c r="H695" s="2">
        <v>0</v>
      </c>
      <c r="I695" s="2">
        <v>9</v>
      </c>
      <c r="J695" s="84" t="str">
        <f>IF(((VLOOKUP($G695,Depth_Lookup!$A$3:$J$561,9,FALSE))-(I695/100))&gt;=0,"Good","Too Long")</f>
        <v>Good</v>
      </c>
      <c r="K695" s="85">
        <f>(VLOOKUP($G695,Depth_Lookup!$A$3:$J$561,10,FALSE))+(H695/100)</f>
        <v>175.83500000000001</v>
      </c>
      <c r="L695" s="85">
        <f>(VLOOKUP($G695,Depth_Lookup!$A$3:$J$561,10,FALSE))+(I695/100)</f>
        <v>175.92500000000001</v>
      </c>
      <c r="M695" s="34">
        <v>2</v>
      </c>
    </row>
    <row r="696" spans="1:14">
      <c r="A696" s="30"/>
      <c r="E696" s="30">
        <v>82</v>
      </c>
      <c r="F696" s="30">
        <v>4</v>
      </c>
      <c r="G696" s="83" t="str">
        <f t="shared" si="8"/>
        <v>82-4</v>
      </c>
      <c r="H696" s="2">
        <v>9</v>
      </c>
      <c r="I696" s="2">
        <v>24</v>
      </c>
      <c r="J696" s="84" t="str">
        <f>IF(((VLOOKUP($G696,Depth_Lookup!$A$3:$J$561,9,FALSE))-(I696/100))&gt;=0,"Good","Too Long")</f>
        <v>Good</v>
      </c>
      <c r="K696" s="85">
        <f>(VLOOKUP($G696,Depth_Lookup!$A$3:$J$561,10,FALSE))+(H696/100)</f>
        <v>175.92500000000001</v>
      </c>
      <c r="L696" s="85">
        <f>(VLOOKUP($G696,Depth_Lookup!$A$3:$J$561,10,FALSE))+(I696/100)</f>
        <v>176.07500000000002</v>
      </c>
      <c r="M696" s="34">
        <v>3</v>
      </c>
      <c r="N696" s="1"/>
    </row>
    <row r="697" spans="1:14">
      <c r="E697" s="30">
        <v>82</v>
      </c>
      <c r="F697" s="30">
        <v>4</v>
      </c>
      <c r="G697" s="83" t="str">
        <f t="shared" si="8"/>
        <v>82-4</v>
      </c>
      <c r="H697" s="2">
        <v>24</v>
      </c>
      <c r="I697" s="2">
        <v>34</v>
      </c>
      <c r="J697" s="84" t="str">
        <f>IF(((VLOOKUP($G697,Depth_Lookup!$A$3:$J$561,9,FALSE))-(I697/100))&gt;=0,"Good","Too Long")</f>
        <v>Good</v>
      </c>
      <c r="K697" s="85">
        <f>(VLOOKUP($G697,Depth_Lookup!$A$3:$J$561,10,FALSE))+(H697/100)</f>
        <v>176.07500000000002</v>
      </c>
      <c r="L697" s="85">
        <f>(VLOOKUP($G697,Depth_Lookup!$A$3:$J$561,10,FALSE))+(I697/100)</f>
        <v>176.17500000000001</v>
      </c>
      <c r="M697" s="34">
        <v>1</v>
      </c>
    </row>
    <row r="698" spans="1:14">
      <c r="A698" s="30"/>
      <c r="E698" s="30">
        <v>82</v>
      </c>
      <c r="F698" s="30">
        <v>4</v>
      </c>
      <c r="G698" s="83" t="str">
        <f t="shared" si="8"/>
        <v>82-4</v>
      </c>
      <c r="H698" s="2">
        <v>34</v>
      </c>
      <c r="I698" s="2">
        <v>61</v>
      </c>
      <c r="J698" s="84" t="str">
        <f>IF(((VLOOKUP($G698,Depth_Lookup!$A$3:$J$561,9,FALSE))-(I698/100))&gt;=0,"Good","Too Long")</f>
        <v>Good</v>
      </c>
      <c r="K698" s="85">
        <f>(VLOOKUP($G698,Depth_Lookup!$A$3:$J$561,10,FALSE))+(H698/100)</f>
        <v>176.17500000000001</v>
      </c>
      <c r="L698" s="85">
        <f>(VLOOKUP($G698,Depth_Lookup!$A$3:$J$561,10,FALSE))+(I698/100)</f>
        <v>176.44500000000002</v>
      </c>
      <c r="M698" s="34">
        <v>0</v>
      </c>
      <c r="N698" s="1"/>
    </row>
    <row r="699" spans="1:14">
      <c r="E699" s="30">
        <v>82</v>
      </c>
      <c r="F699" s="30">
        <v>4</v>
      </c>
      <c r="G699" s="83" t="str">
        <f t="shared" si="8"/>
        <v>82-4</v>
      </c>
      <c r="H699" s="2">
        <v>61</v>
      </c>
      <c r="I699" s="2">
        <v>91</v>
      </c>
      <c r="J699" s="84" t="str">
        <f>IF(((VLOOKUP($G699,Depth_Lookup!$A$3:$J$561,9,FALSE))-(I699/100))&gt;=0,"Good","Too Long")</f>
        <v>Good</v>
      </c>
      <c r="K699" s="85">
        <f>(VLOOKUP($G699,Depth_Lookup!$A$3:$J$561,10,FALSE))+(H699/100)</f>
        <v>176.44500000000002</v>
      </c>
      <c r="L699" s="85">
        <f>(VLOOKUP($G699,Depth_Lookup!$A$3:$J$561,10,FALSE))+(I699/100)</f>
        <v>176.745</v>
      </c>
      <c r="M699" s="34">
        <v>1</v>
      </c>
    </row>
    <row r="700" spans="1:14">
      <c r="A700" s="30"/>
      <c r="E700" s="30">
        <v>83</v>
      </c>
      <c r="F700" s="30">
        <v>1</v>
      </c>
      <c r="G700" s="83" t="str">
        <f t="shared" si="8"/>
        <v>83-1</v>
      </c>
      <c r="H700" s="2">
        <v>0</v>
      </c>
      <c r="I700" s="2">
        <v>13</v>
      </c>
      <c r="J700" s="84" t="str">
        <f>IF(((VLOOKUP($G700,Depth_Lookup!$A$3:$J$561,9,FALSE))-(I700/100))&gt;=0,"Good","Too Long")</f>
        <v>Good</v>
      </c>
      <c r="K700" s="85">
        <f>(VLOOKUP($G700,Depth_Lookup!$A$3:$J$561,10,FALSE))+(H700/100)</f>
        <v>176.6</v>
      </c>
      <c r="L700" s="85">
        <f>(VLOOKUP($G700,Depth_Lookup!$A$3:$J$561,10,FALSE))+(I700/100)</f>
        <v>176.73</v>
      </c>
      <c r="M700" s="34">
        <v>0</v>
      </c>
      <c r="N700" s="1"/>
    </row>
    <row r="701" spans="1:14">
      <c r="E701" s="30">
        <v>83</v>
      </c>
      <c r="F701" s="30">
        <v>1</v>
      </c>
      <c r="G701" s="83" t="str">
        <f t="shared" si="8"/>
        <v>83-1</v>
      </c>
      <c r="H701" s="2">
        <v>13</v>
      </c>
      <c r="I701" s="2">
        <v>30</v>
      </c>
      <c r="J701" s="84" t="str">
        <f>IF(((VLOOKUP($G701,Depth_Lookup!$A$3:$J$561,9,FALSE))-(I701/100))&gt;=0,"Good","Too Long")</f>
        <v>Good</v>
      </c>
      <c r="K701" s="85">
        <f>(VLOOKUP($G701,Depth_Lookup!$A$3:$J$561,10,FALSE))+(H701/100)</f>
        <v>176.73</v>
      </c>
      <c r="L701" s="85">
        <f>(VLOOKUP($G701,Depth_Lookup!$A$3:$J$561,10,FALSE))+(I701/100)</f>
        <v>176.9</v>
      </c>
      <c r="M701" s="34">
        <v>1</v>
      </c>
    </row>
    <row r="702" spans="1:14">
      <c r="A702" s="30"/>
      <c r="E702" s="30">
        <v>83</v>
      </c>
      <c r="F702" s="30">
        <v>1</v>
      </c>
      <c r="G702" s="83" t="str">
        <f t="shared" si="8"/>
        <v>83-1</v>
      </c>
      <c r="H702" s="2">
        <v>30</v>
      </c>
      <c r="I702" s="2">
        <v>73</v>
      </c>
      <c r="J702" s="84" t="str">
        <f>IF(((VLOOKUP($G702,Depth_Lookup!$A$3:$J$561,9,FALSE))-(I702/100))&gt;=0,"Good","Too Long")</f>
        <v>Good</v>
      </c>
      <c r="K702" s="85">
        <f>(VLOOKUP($G702,Depth_Lookup!$A$3:$J$561,10,FALSE))+(H702/100)</f>
        <v>176.9</v>
      </c>
      <c r="L702" s="85">
        <f>(VLOOKUP($G702,Depth_Lookup!$A$3:$J$561,10,FALSE))+(I702/100)</f>
        <v>177.32999999999998</v>
      </c>
      <c r="M702" s="34">
        <v>0</v>
      </c>
      <c r="N702" s="1"/>
    </row>
    <row r="703" spans="1:14">
      <c r="E703" s="30">
        <v>83</v>
      </c>
      <c r="F703" s="30">
        <v>2</v>
      </c>
      <c r="G703" s="83" t="str">
        <f t="shared" si="8"/>
        <v>83-2</v>
      </c>
      <c r="H703" s="2">
        <v>0</v>
      </c>
      <c r="I703" s="2">
        <v>75</v>
      </c>
      <c r="J703" s="84" t="str">
        <f>IF(((VLOOKUP($G703,Depth_Lookup!$A$3:$J$561,9,FALSE))-(I703/100))&gt;=0,"Good","Too Long")</f>
        <v>Good</v>
      </c>
      <c r="K703" s="85">
        <f>(VLOOKUP($G703,Depth_Lookup!$A$3:$J$561,10,FALSE))+(H703/100)</f>
        <v>177.33500000000001</v>
      </c>
      <c r="L703" s="85">
        <f>(VLOOKUP($G703,Depth_Lookup!$A$3:$J$561,10,FALSE))+(I703/100)</f>
        <v>178.08500000000001</v>
      </c>
      <c r="M703" s="34">
        <v>0</v>
      </c>
    </row>
    <row r="704" spans="1:14">
      <c r="A704" s="30"/>
      <c r="E704" s="30">
        <v>83</v>
      </c>
      <c r="F704" s="30">
        <v>3</v>
      </c>
      <c r="G704" s="83" t="str">
        <f t="shared" si="8"/>
        <v>83-3</v>
      </c>
      <c r="H704" s="2">
        <v>0</v>
      </c>
      <c r="I704" s="2">
        <v>75</v>
      </c>
      <c r="J704" s="84" t="str">
        <f>IF(((VLOOKUP($G704,Depth_Lookup!$A$3:$J$561,9,FALSE))-(I704/100))&gt;=0,"Good","Too Long")</f>
        <v>Good</v>
      </c>
      <c r="K704" s="85">
        <f>(VLOOKUP($G704,Depth_Lookup!$A$3:$J$561,10,FALSE))+(H704/100)</f>
        <v>178.08500000000001</v>
      </c>
      <c r="L704" s="85">
        <f>(VLOOKUP($G704,Depth_Lookup!$A$3:$J$561,10,FALSE))+(I704/100)</f>
        <v>178.83500000000001</v>
      </c>
      <c r="M704" s="34">
        <v>0</v>
      </c>
      <c r="N704" s="1"/>
    </row>
    <row r="705" spans="1:14">
      <c r="E705" s="30">
        <v>83</v>
      </c>
      <c r="F705" s="30">
        <v>4</v>
      </c>
      <c r="G705" s="83" t="str">
        <f t="shared" si="8"/>
        <v>83-4</v>
      </c>
      <c r="H705" s="2">
        <v>0</v>
      </c>
      <c r="I705" s="2">
        <v>60</v>
      </c>
      <c r="J705" s="84" t="str">
        <f>IF(((VLOOKUP($G705,Depth_Lookup!$A$3:$J$561,9,FALSE))-(I705/100))&gt;=0,"Good","Too Long")</f>
        <v>Good</v>
      </c>
      <c r="K705" s="85">
        <f>(VLOOKUP($G705,Depth_Lookup!$A$3:$J$561,10,FALSE))+(H705/100)</f>
        <v>178.83500000000001</v>
      </c>
      <c r="L705" s="85">
        <f>(VLOOKUP($G705,Depth_Lookup!$A$3:$J$561,10,FALSE))+(I705/100)</f>
        <v>179.435</v>
      </c>
      <c r="M705" s="34">
        <v>0</v>
      </c>
    </row>
    <row r="706" spans="1:14">
      <c r="A706" s="30"/>
      <c r="E706" s="30">
        <v>83</v>
      </c>
      <c r="F706" s="30">
        <v>4</v>
      </c>
      <c r="G706" s="83" t="str">
        <f t="shared" si="8"/>
        <v>83-4</v>
      </c>
      <c r="H706" s="2">
        <v>60</v>
      </c>
      <c r="I706" s="2">
        <v>64</v>
      </c>
      <c r="J706" s="84" t="str">
        <f>IF(((VLOOKUP($G706,Depth_Lookup!$A$3:$J$561,9,FALSE))-(I706/100))&gt;=0,"Good","Too Long")</f>
        <v>Good</v>
      </c>
      <c r="K706" s="85">
        <f>(VLOOKUP($G706,Depth_Lookup!$A$3:$J$561,10,FALSE))+(H706/100)</f>
        <v>179.435</v>
      </c>
      <c r="L706" s="85">
        <f>(VLOOKUP($G706,Depth_Lookup!$A$3:$J$561,10,FALSE))+(I706/100)</f>
        <v>179.47499999999999</v>
      </c>
      <c r="M706" s="34">
        <v>1</v>
      </c>
      <c r="N706" s="1"/>
    </row>
    <row r="707" spans="1:14">
      <c r="E707" s="30">
        <v>83</v>
      </c>
      <c r="F707" s="30">
        <v>4</v>
      </c>
      <c r="G707" s="83" t="str">
        <f t="shared" si="8"/>
        <v>83-4</v>
      </c>
      <c r="H707" s="2">
        <v>64</v>
      </c>
      <c r="I707" s="2">
        <v>79</v>
      </c>
      <c r="J707" s="84" t="str">
        <f>IF(((VLOOKUP($G707,Depth_Lookup!$A$3:$J$561,9,FALSE))-(I707/100))&gt;=0,"Good","Too Long")</f>
        <v>Good</v>
      </c>
      <c r="K707" s="85">
        <f>(VLOOKUP($G707,Depth_Lookup!$A$3:$J$561,10,FALSE))+(H707/100)</f>
        <v>179.47499999999999</v>
      </c>
      <c r="L707" s="85">
        <f>(VLOOKUP($G707,Depth_Lookup!$A$3:$J$561,10,FALSE))+(I707/100)</f>
        <v>179.625</v>
      </c>
      <c r="M707" s="34">
        <v>0</v>
      </c>
    </row>
    <row r="708" spans="1:14">
      <c r="A708" s="30"/>
      <c r="E708" s="30">
        <v>84</v>
      </c>
      <c r="F708" s="30">
        <v>1</v>
      </c>
      <c r="G708" s="83" t="str">
        <f t="shared" si="8"/>
        <v>84-1</v>
      </c>
      <c r="H708" s="2">
        <v>0</v>
      </c>
      <c r="I708" s="2">
        <v>14</v>
      </c>
      <c r="J708" s="84" t="str">
        <f>IF(((VLOOKUP($G708,Depth_Lookup!$A$3:$J$561,9,FALSE))-(I708/100))&gt;=0,"Good","Too Long")</f>
        <v>Good</v>
      </c>
      <c r="K708" s="85">
        <f>(VLOOKUP($G708,Depth_Lookup!$A$3:$J$561,10,FALSE))+(H708/100)</f>
        <v>179.6</v>
      </c>
      <c r="L708" s="85">
        <f>(VLOOKUP($G708,Depth_Lookup!$A$3:$J$561,10,FALSE))+(I708/100)</f>
        <v>179.73999999999998</v>
      </c>
      <c r="M708" s="34">
        <v>0</v>
      </c>
      <c r="N708" s="1"/>
    </row>
    <row r="709" spans="1:14">
      <c r="E709" s="30">
        <v>84</v>
      </c>
      <c r="F709" s="30">
        <v>1</v>
      </c>
      <c r="G709" s="83" t="str">
        <f t="shared" si="8"/>
        <v>84-1</v>
      </c>
      <c r="H709" s="2">
        <v>14</v>
      </c>
      <c r="I709" s="2">
        <v>25</v>
      </c>
      <c r="J709" s="84" t="str">
        <f>IF(((VLOOKUP($G709,Depth_Lookup!$A$3:$J$561,9,FALSE))-(I709/100))&gt;=0,"Good","Too Long")</f>
        <v>Good</v>
      </c>
      <c r="K709" s="85">
        <f>(VLOOKUP($G709,Depth_Lookup!$A$3:$J$561,10,FALSE))+(H709/100)</f>
        <v>179.73999999999998</v>
      </c>
      <c r="L709" s="85">
        <f>(VLOOKUP($G709,Depth_Lookup!$A$3:$J$561,10,FALSE))+(I709/100)</f>
        <v>179.85</v>
      </c>
      <c r="M709" s="34">
        <v>2</v>
      </c>
    </row>
    <row r="710" spans="1:14">
      <c r="A710" s="30"/>
      <c r="E710" s="30">
        <v>84</v>
      </c>
      <c r="F710" s="30">
        <v>1</v>
      </c>
      <c r="G710" s="83" t="str">
        <f t="shared" ref="G710:G773" si="9">E710&amp;"-"&amp;F710</f>
        <v>84-1</v>
      </c>
      <c r="H710" s="2">
        <v>25</v>
      </c>
      <c r="I710" s="2">
        <v>58</v>
      </c>
      <c r="J710" s="84" t="str">
        <f>IF(((VLOOKUP($G710,Depth_Lookup!$A$3:$J$561,9,FALSE))-(I710/100))&gt;=0,"Good","Too Long")</f>
        <v>Good</v>
      </c>
      <c r="K710" s="85">
        <f>(VLOOKUP($G710,Depth_Lookup!$A$3:$J$561,10,FALSE))+(H710/100)</f>
        <v>179.85</v>
      </c>
      <c r="L710" s="85">
        <f>(VLOOKUP($G710,Depth_Lookup!$A$3:$J$561,10,FALSE))+(I710/100)</f>
        <v>180.18</v>
      </c>
      <c r="M710" s="34">
        <v>1</v>
      </c>
      <c r="N710" s="1"/>
    </row>
    <row r="711" spans="1:14">
      <c r="E711" s="30">
        <v>84</v>
      </c>
      <c r="F711" s="30">
        <v>1</v>
      </c>
      <c r="G711" s="83" t="str">
        <f t="shared" si="9"/>
        <v>84-1</v>
      </c>
      <c r="H711" s="2">
        <v>58</v>
      </c>
      <c r="I711" s="2">
        <v>70</v>
      </c>
      <c r="J711" s="84" t="str">
        <f>IF(((VLOOKUP($G711,Depth_Lookup!$A$3:$J$561,9,FALSE))-(I711/100))&gt;=0,"Good","Too Long")</f>
        <v>Good</v>
      </c>
      <c r="K711" s="85">
        <f>(VLOOKUP($G711,Depth_Lookup!$A$3:$J$561,10,FALSE))+(H711/100)</f>
        <v>180.18</v>
      </c>
      <c r="L711" s="85">
        <f>(VLOOKUP($G711,Depth_Lookup!$A$3:$J$561,10,FALSE))+(I711/100)</f>
        <v>180.29999999999998</v>
      </c>
      <c r="M711" s="34">
        <v>0</v>
      </c>
    </row>
    <row r="712" spans="1:14">
      <c r="A712" s="30"/>
      <c r="E712" s="30">
        <v>84</v>
      </c>
      <c r="F712" s="30">
        <v>2</v>
      </c>
      <c r="G712" s="83" t="str">
        <f t="shared" si="9"/>
        <v>84-2</v>
      </c>
      <c r="H712" s="2">
        <v>0</v>
      </c>
      <c r="I712" s="2">
        <v>20</v>
      </c>
      <c r="J712" s="84" t="str">
        <f>IF(((VLOOKUP($G712,Depth_Lookup!$A$3:$J$561,9,FALSE))-(I712/100))&gt;=0,"Good","Too Long")</f>
        <v>Good</v>
      </c>
      <c r="K712" s="85">
        <f>(VLOOKUP($G712,Depth_Lookup!$A$3:$J$561,10,FALSE))+(H712/100)</f>
        <v>180.3</v>
      </c>
      <c r="L712" s="85">
        <f>(VLOOKUP($G712,Depth_Lookup!$A$3:$J$561,10,FALSE))+(I712/100)</f>
        <v>180.5</v>
      </c>
      <c r="M712" s="34">
        <v>0</v>
      </c>
      <c r="N712" s="1"/>
    </row>
    <row r="713" spans="1:14">
      <c r="E713" s="30">
        <v>84</v>
      </c>
      <c r="F713" s="30">
        <v>2</v>
      </c>
      <c r="G713" s="83" t="str">
        <f t="shared" si="9"/>
        <v>84-2</v>
      </c>
      <c r="H713" s="2">
        <v>20</v>
      </c>
      <c r="I713" s="2">
        <v>27</v>
      </c>
      <c r="J713" s="84" t="str">
        <f>IF(((VLOOKUP($G713,Depth_Lookup!$A$3:$J$561,9,FALSE))-(I713/100))&gt;=0,"Good","Too Long")</f>
        <v>Good</v>
      </c>
      <c r="K713" s="85">
        <f>(VLOOKUP($G713,Depth_Lookup!$A$3:$J$561,10,FALSE))+(H713/100)</f>
        <v>180.5</v>
      </c>
      <c r="L713" s="85">
        <f>(VLOOKUP($G713,Depth_Lookup!$A$3:$J$561,10,FALSE))+(I713/100)</f>
        <v>180.57000000000002</v>
      </c>
      <c r="M713" s="34">
        <v>1</v>
      </c>
    </row>
    <row r="714" spans="1:14">
      <c r="A714" s="30"/>
      <c r="E714" s="30">
        <v>84</v>
      </c>
      <c r="F714" s="30">
        <v>2</v>
      </c>
      <c r="G714" s="83" t="str">
        <f t="shared" si="9"/>
        <v>84-2</v>
      </c>
      <c r="H714" s="2">
        <v>27</v>
      </c>
      <c r="I714" s="2">
        <v>49</v>
      </c>
      <c r="J714" s="84" t="str">
        <f>IF(((VLOOKUP($G714,Depth_Lookup!$A$3:$J$561,9,FALSE))-(I714/100))&gt;=0,"Good","Too Long")</f>
        <v>Good</v>
      </c>
      <c r="K714" s="85">
        <f>(VLOOKUP($G714,Depth_Lookup!$A$3:$J$561,10,FALSE))+(H714/100)</f>
        <v>180.57000000000002</v>
      </c>
      <c r="L714" s="85">
        <f>(VLOOKUP($G714,Depth_Lookup!$A$3:$J$561,10,FALSE))+(I714/100)</f>
        <v>180.79000000000002</v>
      </c>
      <c r="M714" s="34">
        <v>0</v>
      </c>
      <c r="N714" s="1"/>
    </row>
    <row r="715" spans="1:14">
      <c r="E715" s="30">
        <v>84</v>
      </c>
      <c r="F715" s="30">
        <v>2</v>
      </c>
      <c r="G715" s="83" t="str">
        <f t="shared" si="9"/>
        <v>84-2</v>
      </c>
      <c r="H715" s="2">
        <v>49</v>
      </c>
      <c r="I715" s="2">
        <v>64</v>
      </c>
      <c r="J715" s="84" t="str">
        <f>IF(((VLOOKUP($G715,Depth_Lookup!$A$3:$J$561,9,FALSE))-(I715/100))&gt;=0,"Good","Too Long")</f>
        <v>Good</v>
      </c>
      <c r="K715" s="85">
        <f>(VLOOKUP($G715,Depth_Lookup!$A$3:$J$561,10,FALSE))+(H715/100)</f>
        <v>180.79000000000002</v>
      </c>
      <c r="L715" s="85">
        <f>(VLOOKUP($G715,Depth_Lookup!$A$3:$J$561,10,FALSE))+(I715/100)</f>
        <v>180.94</v>
      </c>
      <c r="M715" s="34">
        <v>1</v>
      </c>
    </row>
    <row r="716" spans="1:14">
      <c r="A716" s="30"/>
      <c r="E716" s="30">
        <v>84</v>
      </c>
      <c r="F716" s="30">
        <v>3</v>
      </c>
      <c r="G716" s="83" t="str">
        <f t="shared" si="9"/>
        <v>84-3</v>
      </c>
      <c r="H716" s="2">
        <v>0</v>
      </c>
      <c r="I716" s="2">
        <v>8</v>
      </c>
      <c r="J716" s="84" t="str">
        <f>IF(((VLOOKUP($G716,Depth_Lookup!$A$3:$J$561,9,FALSE))-(I716/100))&gt;=0,"Good","Too Long")</f>
        <v>Good</v>
      </c>
      <c r="K716" s="85">
        <f>(VLOOKUP($G716,Depth_Lookup!$A$3:$J$561,10,FALSE))+(H716/100)</f>
        <v>180.94</v>
      </c>
      <c r="L716" s="85">
        <f>(VLOOKUP($G716,Depth_Lookup!$A$3:$J$561,10,FALSE))+(I716/100)</f>
        <v>181.02</v>
      </c>
      <c r="M716" s="34">
        <v>1</v>
      </c>
      <c r="N716" s="1"/>
    </row>
    <row r="717" spans="1:14">
      <c r="E717" s="30">
        <v>84</v>
      </c>
      <c r="F717" s="30">
        <v>3</v>
      </c>
      <c r="G717" s="83" t="str">
        <f t="shared" si="9"/>
        <v>84-3</v>
      </c>
      <c r="H717" s="2">
        <v>8</v>
      </c>
      <c r="I717" s="2">
        <v>29</v>
      </c>
      <c r="J717" s="84" t="str">
        <f>IF(((VLOOKUP($G717,Depth_Lookup!$A$3:$J$561,9,FALSE))-(I717/100))&gt;=0,"Good","Too Long")</f>
        <v>Good</v>
      </c>
      <c r="K717" s="85">
        <f>(VLOOKUP($G717,Depth_Lookup!$A$3:$J$561,10,FALSE))+(H717/100)</f>
        <v>181.02</v>
      </c>
      <c r="L717" s="85">
        <f>(VLOOKUP($G717,Depth_Lookup!$A$3:$J$561,10,FALSE))+(I717/100)</f>
        <v>181.23</v>
      </c>
      <c r="M717" s="34">
        <v>0</v>
      </c>
    </row>
    <row r="718" spans="1:14">
      <c r="A718" s="30"/>
      <c r="E718" s="30">
        <v>84</v>
      </c>
      <c r="F718" s="30">
        <v>3</v>
      </c>
      <c r="G718" s="83" t="str">
        <f t="shared" si="9"/>
        <v>84-3</v>
      </c>
      <c r="H718" s="2">
        <v>29</v>
      </c>
      <c r="I718" s="2">
        <v>91</v>
      </c>
      <c r="J718" s="84" t="str">
        <f>IF(((VLOOKUP($G718,Depth_Lookup!$A$3:$J$561,9,FALSE))-(I718/100))&gt;=0,"Good","Too Long")</f>
        <v>Good</v>
      </c>
      <c r="K718" s="85">
        <f>(VLOOKUP($G718,Depth_Lookup!$A$3:$J$561,10,FALSE))+(H718/100)</f>
        <v>181.23</v>
      </c>
      <c r="L718" s="85">
        <f>(VLOOKUP($G718,Depth_Lookup!$A$3:$J$561,10,FALSE))+(I718/100)</f>
        <v>181.85</v>
      </c>
      <c r="M718" s="34">
        <v>1</v>
      </c>
      <c r="N718" s="1"/>
    </row>
    <row r="719" spans="1:14">
      <c r="E719" s="30">
        <v>84</v>
      </c>
      <c r="F719" s="30">
        <v>4</v>
      </c>
      <c r="G719" s="83" t="str">
        <f t="shared" si="9"/>
        <v>84-4</v>
      </c>
      <c r="H719" s="2">
        <v>0</v>
      </c>
      <c r="I719" s="2">
        <v>20</v>
      </c>
      <c r="J719" s="84" t="str">
        <f>IF(((VLOOKUP($G719,Depth_Lookup!$A$3:$J$561,9,FALSE))-(I719/100))&gt;=0,"Good","Too Long")</f>
        <v>Good</v>
      </c>
      <c r="K719" s="85">
        <f>(VLOOKUP($G719,Depth_Lookup!$A$3:$J$561,10,FALSE))+(H719/100)</f>
        <v>181.85499999999999</v>
      </c>
      <c r="L719" s="85">
        <f>(VLOOKUP($G719,Depth_Lookup!$A$3:$J$561,10,FALSE))+(I719/100)</f>
        <v>182.05499999999998</v>
      </c>
      <c r="M719" s="34">
        <v>2</v>
      </c>
    </row>
    <row r="720" spans="1:14">
      <c r="A720" s="30"/>
      <c r="E720" s="30">
        <v>84</v>
      </c>
      <c r="F720" s="30">
        <v>4</v>
      </c>
      <c r="G720" s="83" t="str">
        <f t="shared" si="9"/>
        <v>84-4</v>
      </c>
      <c r="H720" s="2">
        <v>20</v>
      </c>
      <c r="I720" s="2">
        <v>32</v>
      </c>
      <c r="J720" s="84" t="str">
        <f>IF(((VLOOKUP($G720,Depth_Lookup!$A$3:$J$561,9,FALSE))-(I720/100))&gt;=0,"Good","Too Long")</f>
        <v>Good</v>
      </c>
      <c r="K720" s="85">
        <f>(VLOOKUP($G720,Depth_Lookup!$A$3:$J$561,10,FALSE))+(H720/100)</f>
        <v>182.05499999999998</v>
      </c>
      <c r="L720" s="85">
        <f>(VLOOKUP($G720,Depth_Lookup!$A$3:$J$561,10,FALSE))+(I720/100)</f>
        <v>182.17499999999998</v>
      </c>
      <c r="M720" s="34">
        <v>0</v>
      </c>
      <c r="N720" s="1"/>
    </row>
    <row r="721" spans="1:14">
      <c r="E721" s="30">
        <v>84</v>
      </c>
      <c r="F721" s="30">
        <v>4</v>
      </c>
      <c r="G721" s="83" t="str">
        <f t="shared" si="9"/>
        <v>84-4</v>
      </c>
      <c r="H721" s="2">
        <v>32</v>
      </c>
      <c r="I721" s="2">
        <v>37</v>
      </c>
      <c r="J721" s="84" t="str">
        <f>IF(((VLOOKUP($G721,Depth_Lookup!$A$3:$J$561,9,FALSE))-(I721/100))&gt;=0,"Good","Too Long")</f>
        <v>Good</v>
      </c>
      <c r="K721" s="85">
        <f>(VLOOKUP($G721,Depth_Lookup!$A$3:$J$561,10,FALSE))+(H721/100)</f>
        <v>182.17499999999998</v>
      </c>
      <c r="L721" s="85">
        <f>(VLOOKUP($G721,Depth_Lookup!$A$3:$J$561,10,FALSE))+(I721/100)</f>
        <v>182.22499999999999</v>
      </c>
      <c r="M721" s="34">
        <v>1</v>
      </c>
    </row>
    <row r="722" spans="1:14">
      <c r="A722" s="30"/>
      <c r="E722" s="30">
        <v>84</v>
      </c>
      <c r="F722" s="30">
        <v>4</v>
      </c>
      <c r="G722" s="83" t="str">
        <f t="shared" si="9"/>
        <v>84-4</v>
      </c>
      <c r="H722" s="2">
        <v>37</v>
      </c>
      <c r="I722" s="2">
        <v>56</v>
      </c>
      <c r="J722" s="84" t="str">
        <f>IF(((VLOOKUP($G722,Depth_Lookup!$A$3:$J$561,9,FALSE))-(I722/100))&gt;=0,"Good","Too Long")</f>
        <v>Good</v>
      </c>
      <c r="K722" s="85">
        <f>(VLOOKUP($G722,Depth_Lookup!$A$3:$J$561,10,FALSE))+(H722/100)</f>
        <v>182.22499999999999</v>
      </c>
      <c r="L722" s="85">
        <f>(VLOOKUP($G722,Depth_Lookup!$A$3:$J$561,10,FALSE))+(I722/100)</f>
        <v>182.41499999999999</v>
      </c>
      <c r="M722" s="34">
        <v>0</v>
      </c>
      <c r="N722" s="1"/>
    </row>
    <row r="723" spans="1:14">
      <c r="E723" s="30">
        <v>84</v>
      </c>
      <c r="F723" s="30">
        <v>4</v>
      </c>
      <c r="G723" s="83" t="str">
        <f t="shared" si="9"/>
        <v>84-4</v>
      </c>
      <c r="H723" s="2">
        <v>56</v>
      </c>
      <c r="I723" s="2">
        <v>83</v>
      </c>
      <c r="J723" s="84" t="str">
        <f>IF(((VLOOKUP($G723,Depth_Lookup!$A$3:$J$561,9,FALSE))-(I723/100))&gt;=0,"Good","Too Long")</f>
        <v>Good</v>
      </c>
      <c r="K723" s="85">
        <f>(VLOOKUP($G723,Depth_Lookup!$A$3:$J$561,10,FALSE))+(H723/100)</f>
        <v>182.41499999999999</v>
      </c>
      <c r="L723" s="85">
        <f>(VLOOKUP($G723,Depth_Lookup!$A$3:$J$561,10,FALSE))+(I723/100)</f>
        <v>182.685</v>
      </c>
      <c r="M723" s="34">
        <v>2</v>
      </c>
    </row>
    <row r="724" spans="1:14">
      <c r="A724" s="30"/>
      <c r="E724" s="30">
        <v>85</v>
      </c>
      <c r="F724" s="30">
        <v>1</v>
      </c>
      <c r="G724" s="83" t="str">
        <f t="shared" si="9"/>
        <v>85-1</v>
      </c>
      <c r="H724" s="2">
        <v>0</v>
      </c>
      <c r="I724" s="2">
        <v>18</v>
      </c>
      <c r="J724" s="84" t="str">
        <f>IF(((VLOOKUP($G724,Depth_Lookup!$A$3:$J$561,9,FALSE))-(I724/100))&gt;=0,"Good","Too Long")</f>
        <v>Good</v>
      </c>
      <c r="K724" s="85">
        <f>(VLOOKUP($G724,Depth_Lookup!$A$3:$J$561,10,FALSE))+(H724/100)</f>
        <v>182.6</v>
      </c>
      <c r="L724" s="85">
        <f>(VLOOKUP($G724,Depth_Lookup!$A$3:$J$561,10,FALSE))+(I724/100)</f>
        <v>182.78</v>
      </c>
      <c r="M724" s="34">
        <v>0</v>
      </c>
      <c r="N724" s="1"/>
    </row>
    <row r="725" spans="1:14">
      <c r="E725" s="30">
        <v>85</v>
      </c>
      <c r="F725" s="30">
        <v>1</v>
      </c>
      <c r="G725" s="83" t="str">
        <f t="shared" si="9"/>
        <v>85-1</v>
      </c>
      <c r="H725" s="2">
        <v>18</v>
      </c>
      <c r="I725" s="2">
        <v>48</v>
      </c>
      <c r="J725" s="84" t="str">
        <f>IF(((VLOOKUP($G725,Depth_Lookup!$A$3:$J$561,9,FALSE))-(I725/100))&gt;=0,"Good","Too Long")</f>
        <v>Good</v>
      </c>
      <c r="K725" s="85">
        <f>(VLOOKUP($G725,Depth_Lookup!$A$3:$J$561,10,FALSE))+(H725/100)</f>
        <v>182.78</v>
      </c>
      <c r="L725" s="85">
        <f>(VLOOKUP($G725,Depth_Lookup!$A$3:$J$561,10,FALSE))+(I725/100)</f>
        <v>183.07999999999998</v>
      </c>
      <c r="M725" s="34">
        <v>2</v>
      </c>
    </row>
    <row r="726" spans="1:14">
      <c r="A726" s="30"/>
      <c r="E726" s="30">
        <v>85</v>
      </c>
      <c r="F726" s="30">
        <v>2</v>
      </c>
      <c r="G726" s="83" t="str">
        <f t="shared" si="9"/>
        <v>85-2</v>
      </c>
      <c r="H726" s="2">
        <v>0</v>
      </c>
      <c r="I726" s="2">
        <v>20</v>
      </c>
      <c r="J726" s="84" t="str">
        <f>IF(((VLOOKUP($G726,Depth_Lookup!$A$3:$J$561,9,FALSE))-(I726/100))&gt;=0,"Good","Too Long")</f>
        <v>Good</v>
      </c>
      <c r="K726" s="85">
        <f>(VLOOKUP($G726,Depth_Lookup!$A$3:$J$561,10,FALSE))+(H726/100)</f>
        <v>183.09</v>
      </c>
      <c r="L726" s="85">
        <f>(VLOOKUP($G726,Depth_Lookup!$A$3:$J$561,10,FALSE))+(I726/100)</f>
        <v>183.29</v>
      </c>
      <c r="M726" s="34">
        <v>3</v>
      </c>
      <c r="N726" s="1"/>
    </row>
    <row r="727" spans="1:14">
      <c r="E727" s="30">
        <v>85</v>
      </c>
      <c r="F727" s="30">
        <v>2</v>
      </c>
      <c r="G727" s="83" t="str">
        <f t="shared" si="9"/>
        <v>85-2</v>
      </c>
      <c r="H727" s="2">
        <v>20</v>
      </c>
      <c r="I727" s="2">
        <v>38</v>
      </c>
      <c r="J727" s="84" t="str">
        <f>IF(((VLOOKUP($G727,Depth_Lookup!$A$3:$J$561,9,FALSE))-(I727/100))&gt;=0,"Good","Too Long")</f>
        <v>Good</v>
      </c>
      <c r="K727" s="85">
        <f>(VLOOKUP($G727,Depth_Lookup!$A$3:$J$561,10,FALSE))+(H727/100)</f>
        <v>183.29</v>
      </c>
      <c r="L727" s="85">
        <f>(VLOOKUP($G727,Depth_Lookup!$A$3:$J$561,10,FALSE))+(I727/100)</f>
        <v>183.47</v>
      </c>
      <c r="M727" s="34">
        <v>0</v>
      </c>
    </row>
    <row r="728" spans="1:14">
      <c r="A728" s="30"/>
      <c r="E728" s="30">
        <v>85</v>
      </c>
      <c r="F728" s="30">
        <v>2</v>
      </c>
      <c r="G728" s="83" t="str">
        <f t="shared" si="9"/>
        <v>85-2</v>
      </c>
      <c r="H728" s="2">
        <v>38</v>
      </c>
      <c r="I728" s="2">
        <v>53</v>
      </c>
      <c r="J728" s="84" t="str">
        <f>IF(((VLOOKUP($G728,Depth_Lookup!$A$3:$J$561,9,FALSE))-(I728/100))&gt;=0,"Good","Too Long")</f>
        <v>Good</v>
      </c>
      <c r="K728" s="85">
        <f>(VLOOKUP($G728,Depth_Lookup!$A$3:$J$561,10,FALSE))+(H728/100)</f>
        <v>183.47</v>
      </c>
      <c r="L728" s="85">
        <f>(VLOOKUP($G728,Depth_Lookup!$A$3:$J$561,10,FALSE))+(I728/100)</f>
        <v>183.62</v>
      </c>
      <c r="M728" s="34">
        <v>2</v>
      </c>
      <c r="N728" s="1"/>
    </row>
    <row r="729" spans="1:14">
      <c r="E729" s="30">
        <v>85</v>
      </c>
      <c r="F729" s="30">
        <v>2</v>
      </c>
      <c r="G729" s="83" t="str">
        <f t="shared" si="9"/>
        <v>85-2</v>
      </c>
      <c r="H729" s="2">
        <v>53</v>
      </c>
      <c r="I729" s="2">
        <v>68</v>
      </c>
      <c r="J729" s="84" t="str">
        <f>IF(((VLOOKUP($G729,Depth_Lookup!$A$3:$J$561,9,FALSE))-(I729/100))&gt;=0,"Good","Too Long")</f>
        <v>Good</v>
      </c>
      <c r="K729" s="85">
        <f>(VLOOKUP($G729,Depth_Lookup!$A$3:$J$561,10,FALSE))+(H729/100)</f>
        <v>183.62</v>
      </c>
      <c r="L729" s="85">
        <f>(VLOOKUP($G729,Depth_Lookup!$A$3:$J$561,10,FALSE))+(I729/100)</f>
        <v>183.77</v>
      </c>
      <c r="M729" s="34">
        <v>0</v>
      </c>
    </row>
    <row r="730" spans="1:14">
      <c r="A730" s="30"/>
      <c r="E730" s="30">
        <v>85</v>
      </c>
      <c r="F730" s="30">
        <v>2</v>
      </c>
      <c r="G730" s="83" t="str">
        <f t="shared" si="9"/>
        <v>85-2</v>
      </c>
      <c r="H730" s="2">
        <v>68</v>
      </c>
      <c r="I730" s="2">
        <v>75</v>
      </c>
      <c r="J730" s="84" t="str">
        <f>IF(((VLOOKUP($G730,Depth_Lookup!$A$3:$J$561,9,FALSE))-(I730/100))&gt;=0,"Good","Too Long")</f>
        <v>Good</v>
      </c>
      <c r="K730" s="85">
        <f>(VLOOKUP($G730,Depth_Lookup!$A$3:$J$561,10,FALSE))+(H730/100)</f>
        <v>183.77</v>
      </c>
      <c r="L730" s="85">
        <f>(VLOOKUP($G730,Depth_Lookup!$A$3:$J$561,10,FALSE))+(I730/100)</f>
        <v>183.84</v>
      </c>
      <c r="M730" s="34">
        <v>1</v>
      </c>
      <c r="N730" s="1"/>
    </row>
    <row r="731" spans="1:14">
      <c r="E731" s="30">
        <v>85</v>
      </c>
      <c r="F731" s="30">
        <v>3</v>
      </c>
      <c r="G731" s="83" t="str">
        <f t="shared" si="9"/>
        <v>85-3</v>
      </c>
      <c r="H731" s="2">
        <v>0</v>
      </c>
      <c r="I731" s="2">
        <v>5</v>
      </c>
      <c r="J731" s="84" t="str">
        <f>IF(((VLOOKUP($G731,Depth_Lookup!$A$3:$J$561,9,FALSE))-(I731/100))&gt;=0,"Good","Too Long")</f>
        <v>Good</v>
      </c>
      <c r="K731" s="85">
        <f>(VLOOKUP($G731,Depth_Lookup!$A$3:$J$561,10,FALSE))+(H731/100)</f>
        <v>183.84</v>
      </c>
      <c r="L731" s="85">
        <f>(VLOOKUP($G731,Depth_Lookup!$A$3:$J$561,10,FALSE))+(I731/100)</f>
        <v>183.89000000000001</v>
      </c>
      <c r="M731" s="34">
        <v>1</v>
      </c>
    </row>
    <row r="732" spans="1:14">
      <c r="A732" s="30"/>
      <c r="E732" s="30">
        <v>85</v>
      </c>
      <c r="F732" s="30">
        <v>3</v>
      </c>
      <c r="G732" s="83" t="str">
        <f t="shared" si="9"/>
        <v>85-3</v>
      </c>
      <c r="H732" s="2">
        <v>5</v>
      </c>
      <c r="I732" s="2">
        <v>67</v>
      </c>
      <c r="J732" s="84" t="str">
        <f>IF(((VLOOKUP($G732,Depth_Lookup!$A$3:$J$561,9,FALSE))-(I732/100))&gt;=0,"Good","Too Long")</f>
        <v>Good</v>
      </c>
      <c r="K732" s="85">
        <f>(VLOOKUP($G732,Depth_Lookup!$A$3:$J$561,10,FALSE))+(H732/100)</f>
        <v>183.89000000000001</v>
      </c>
      <c r="L732" s="85">
        <f>(VLOOKUP($G732,Depth_Lookup!$A$3:$J$561,10,FALSE))+(I732/100)</f>
        <v>184.51</v>
      </c>
      <c r="M732" s="34">
        <v>0</v>
      </c>
      <c r="N732" s="1"/>
    </row>
    <row r="733" spans="1:14">
      <c r="E733" s="30">
        <v>85</v>
      </c>
      <c r="F733" s="30">
        <v>3</v>
      </c>
      <c r="G733" s="83" t="str">
        <f t="shared" si="9"/>
        <v>85-3</v>
      </c>
      <c r="H733" s="2">
        <v>67</v>
      </c>
      <c r="I733" s="2">
        <v>97</v>
      </c>
      <c r="J733" s="84" t="str">
        <f>IF(((VLOOKUP($G733,Depth_Lookup!$A$3:$J$561,9,FALSE))-(I733/100))&gt;=0,"Good","Too Long")</f>
        <v>Good</v>
      </c>
      <c r="K733" s="85">
        <f>(VLOOKUP($G733,Depth_Lookup!$A$3:$J$561,10,FALSE))+(H733/100)</f>
        <v>184.51</v>
      </c>
      <c r="L733" s="85">
        <f>(VLOOKUP($G733,Depth_Lookup!$A$3:$J$561,10,FALSE))+(I733/100)</f>
        <v>184.81</v>
      </c>
      <c r="M733" s="34">
        <v>3</v>
      </c>
    </row>
    <row r="734" spans="1:14">
      <c r="A734" s="30"/>
      <c r="E734" s="30">
        <v>85</v>
      </c>
      <c r="F734" s="30">
        <v>4</v>
      </c>
      <c r="G734" s="83" t="str">
        <f t="shared" si="9"/>
        <v>85-4</v>
      </c>
      <c r="H734" s="2">
        <v>0</v>
      </c>
      <c r="I734" s="2">
        <v>86</v>
      </c>
      <c r="J734" s="84" t="str">
        <f>IF(((VLOOKUP($G734,Depth_Lookup!$A$3:$J$561,9,FALSE))-(I734/100))&gt;=0,"Good","Too Long")</f>
        <v>Good</v>
      </c>
      <c r="K734" s="85">
        <f>(VLOOKUP($G734,Depth_Lookup!$A$3:$J$561,10,FALSE))+(H734/100)</f>
        <v>184.82</v>
      </c>
      <c r="L734" s="85">
        <f>(VLOOKUP($G734,Depth_Lookup!$A$3:$J$561,10,FALSE))+(I734/100)</f>
        <v>185.68</v>
      </c>
      <c r="M734" s="34">
        <v>0</v>
      </c>
      <c r="N734" s="1"/>
    </row>
    <row r="735" spans="1:14">
      <c r="E735" s="30">
        <v>86</v>
      </c>
      <c r="F735" s="30">
        <v>1</v>
      </c>
      <c r="G735" s="83" t="str">
        <f t="shared" si="9"/>
        <v>86-1</v>
      </c>
      <c r="H735" s="2">
        <v>0</v>
      </c>
      <c r="I735" s="2">
        <v>3</v>
      </c>
      <c r="J735" s="84" t="str">
        <f>IF(((VLOOKUP($G735,Depth_Lookup!$A$3:$J$561,9,FALSE))-(I735/100))&gt;=0,"Good","Too Long")</f>
        <v>Good</v>
      </c>
      <c r="K735" s="85">
        <f>(VLOOKUP($G735,Depth_Lookup!$A$3:$J$561,10,FALSE))+(H735/100)</f>
        <v>185.6</v>
      </c>
      <c r="L735" s="85">
        <f>(VLOOKUP($G735,Depth_Lookup!$A$3:$J$561,10,FALSE))+(I735/100)</f>
        <v>185.63</v>
      </c>
      <c r="M735" s="34">
        <v>1</v>
      </c>
    </row>
    <row r="736" spans="1:14">
      <c r="A736" s="30"/>
      <c r="E736" s="30">
        <v>86</v>
      </c>
      <c r="F736" s="30">
        <v>1</v>
      </c>
      <c r="G736" s="83" t="str">
        <f t="shared" si="9"/>
        <v>86-1</v>
      </c>
      <c r="H736" s="2">
        <v>3</v>
      </c>
      <c r="I736" s="2">
        <v>30</v>
      </c>
      <c r="J736" s="84" t="str">
        <f>IF(((VLOOKUP($G736,Depth_Lookup!$A$3:$J$561,9,FALSE))-(I736/100))&gt;=0,"Good","Too Long")</f>
        <v>Good</v>
      </c>
      <c r="K736" s="85">
        <f>(VLOOKUP($G736,Depth_Lookup!$A$3:$J$561,10,FALSE))+(H736/100)</f>
        <v>185.63</v>
      </c>
      <c r="L736" s="85">
        <f>(VLOOKUP($G736,Depth_Lookup!$A$3:$J$561,10,FALSE))+(I736/100)</f>
        <v>185.9</v>
      </c>
      <c r="M736" s="34">
        <v>0</v>
      </c>
      <c r="N736" s="1"/>
    </row>
    <row r="737" spans="1:14">
      <c r="E737" s="30">
        <v>86</v>
      </c>
      <c r="F737" s="30">
        <v>1</v>
      </c>
      <c r="G737" s="83" t="str">
        <f t="shared" si="9"/>
        <v>86-1</v>
      </c>
      <c r="H737" s="2">
        <v>30</v>
      </c>
      <c r="I737" s="2">
        <v>36</v>
      </c>
      <c r="J737" s="84" t="str">
        <f>IF(((VLOOKUP($G737,Depth_Lookup!$A$3:$J$561,9,FALSE))-(I737/100))&gt;=0,"Good","Too Long")</f>
        <v>Good</v>
      </c>
      <c r="K737" s="85">
        <f>(VLOOKUP($G737,Depth_Lookup!$A$3:$J$561,10,FALSE))+(H737/100)</f>
        <v>185.9</v>
      </c>
      <c r="L737" s="85">
        <f>(VLOOKUP($G737,Depth_Lookup!$A$3:$J$561,10,FALSE))+(I737/100)</f>
        <v>185.96</v>
      </c>
      <c r="M737" s="34">
        <v>2</v>
      </c>
    </row>
    <row r="738" spans="1:14">
      <c r="A738" s="30"/>
      <c r="E738" s="30">
        <v>86</v>
      </c>
      <c r="F738" s="30">
        <v>1</v>
      </c>
      <c r="G738" s="83" t="str">
        <f t="shared" si="9"/>
        <v>86-1</v>
      </c>
      <c r="H738" s="2">
        <v>36</v>
      </c>
      <c r="I738" s="2">
        <v>59</v>
      </c>
      <c r="J738" s="84" t="str">
        <f>IF(((VLOOKUP($G738,Depth_Lookup!$A$3:$J$561,9,FALSE))-(I738/100))&gt;=0,"Good","Too Long")</f>
        <v>Good</v>
      </c>
      <c r="K738" s="85">
        <f>(VLOOKUP($G738,Depth_Lookup!$A$3:$J$561,10,FALSE))+(H738/100)</f>
        <v>185.96</v>
      </c>
      <c r="L738" s="85">
        <f>(VLOOKUP($G738,Depth_Lookup!$A$3:$J$561,10,FALSE))+(I738/100)</f>
        <v>186.19</v>
      </c>
      <c r="M738" s="34">
        <v>0</v>
      </c>
      <c r="N738" s="1"/>
    </row>
    <row r="739" spans="1:14">
      <c r="E739" s="30">
        <v>86</v>
      </c>
      <c r="F739" s="30">
        <v>2</v>
      </c>
      <c r="G739" s="83" t="str">
        <f t="shared" si="9"/>
        <v>86-2</v>
      </c>
      <c r="H739" s="2">
        <v>0</v>
      </c>
      <c r="I739" s="2">
        <v>5</v>
      </c>
      <c r="J739" s="84" t="str">
        <f>IF(((VLOOKUP($G739,Depth_Lookup!$A$3:$J$561,9,FALSE))-(I739/100))&gt;=0,"Good","Too Long")</f>
        <v>Good</v>
      </c>
      <c r="K739" s="85">
        <f>(VLOOKUP($G739,Depth_Lookup!$A$3:$J$561,10,FALSE))+(H739/100)</f>
        <v>186.19</v>
      </c>
      <c r="L739" s="85">
        <f>(VLOOKUP($G739,Depth_Lookup!$A$3:$J$561,10,FALSE))+(I739/100)</f>
        <v>186.24</v>
      </c>
      <c r="M739" s="34">
        <v>1</v>
      </c>
    </row>
    <row r="740" spans="1:14">
      <c r="A740" s="30"/>
      <c r="E740" s="30">
        <v>86</v>
      </c>
      <c r="F740" s="30">
        <v>2</v>
      </c>
      <c r="G740" s="83" t="str">
        <f t="shared" si="9"/>
        <v>86-2</v>
      </c>
      <c r="H740" s="2">
        <v>5</v>
      </c>
      <c r="I740" s="2">
        <v>60</v>
      </c>
      <c r="J740" s="84" t="str">
        <f>IF(((VLOOKUP($G740,Depth_Lookup!$A$3:$J$561,9,FALSE))-(I740/100))&gt;=0,"Good","Too Long")</f>
        <v>Good</v>
      </c>
      <c r="K740" s="85">
        <f>(VLOOKUP($G740,Depth_Lookup!$A$3:$J$561,10,FALSE))+(H740/100)</f>
        <v>186.24</v>
      </c>
      <c r="L740" s="85">
        <f>(VLOOKUP($G740,Depth_Lookup!$A$3:$J$561,10,FALSE))+(I740/100)</f>
        <v>186.79</v>
      </c>
      <c r="M740" s="34">
        <v>0</v>
      </c>
      <c r="N740" s="1"/>
    </row>
    <row r="741" spans="1:14">
      <c r="E741" s="30">
        <v>86</v>
      </c>
      <c r="F741" s="30">
        <v>2</v>
      </c>
      <c r="G741" s="83" t="str">
        <f t="shared" si="9"/>
        <v>86-2</v>
      </c>
      <c r="H741" s="2">
        <v>60</v>
      </c>
      <c r="I741" s="2">
        <v>66</v>
      </c>
      <c r="J741" s="84" t="str">
        <f>IF(((VLOOKUP($G741,Depth_Lookup!$A$3:$J$561,9,FALSE))-(I741/100))&gt;=0,"Good","Too Long")</f>
        <v>Good</v>
      </c>
      <c r="K741" s="85">
        <f>(VLOOKUP($G741,Depth_Lookup!$A$3:$J$561,10,FALSE))+(H741/100)</f>
        <v>186.79</v>
      </c>
      <c r="L741" s="85">
        <f>(VLOOKUP($G741,Depth_Lookup!$A$3:$J$561,10,FALSE))+(I741/100)</f>
        <v>186.85</v>
      </c>
      <c r="M741" s="34">
        <v>2</v>
      </c>
    </row>
    <row r="742" spans="1:14">
      <c r="A742" s="30"/>
      <c r="E742" s="30">
        <v>86</v>
      </c>
      <c r="F742" s="30">
        <v>2</v>
      </c>
      <c r="G742" s="83" t="str">
        <f t="shared" si="9"/>
        <v>86-2</v>
      </c>
      <c r="H742" s="2">
        <v>66</v>
      </c>
      <c r="I742" s="2">
        <v>86</v>
      </c>
      <c r="J742" s="84" t="str">
        <f>IF(((VLOOKUP($G742,Depth_Lookup!$A$3:$J$561,9,FALSE))-(I742/100))&gt;=0,"Good","Too Long")</f>
        <v>Good</v>
      </c>
      <c r="K742" s="85">
        <f>(VLOOKUP($G742,Depth_Lookup!$A$3:$J$561,10,FALSE))+(H742/100)</f>
        <v>186.85</v>
      </c>
      <c r="L742" s="85">
        <f>(VLOOKUP($G742,Depth_Lookup!$A$3:$J$561,10,FALSE))+(I742/100)</f>
        <v>187.05</v>
      </c>
      <c r="M742" s="34">
        <v>0</v>
      </c>
      <c r="N742" s="1"/>
    </row>
    <row r="743" spans="1:14">
      <c r="E743" s="30">
        <v>86</v>
      </c>
      <c r="F743" s="30">
        <v>2</v>
      </c>
      <c r="G743" s="83" t="str">
        <f t="shared" si="9"/>
        <v>86-2</v>
      </c>
      <c r="H743" s="2">
        <v>86</v>
      </c>
      <c r="I743" s="2">
        <v>90</v>
      </c>
      <c r="J743" s="84" t="str">
        <f>IF(((VLOOKUP($G743,Depth_Lookup!$A$3:$J$561,9,FALSE))-(I743/100))&gt;=0,"Good","Too Long")</f>
        <v>Good</v>
      </c>
      <c r="K743" s="85">
        <f>(VLOOKUP($G743,Depth_Lookup!$A$3:$J$561,10,FALSE))+(H743/100)</f>
        <v>187.05</v>
      </c>
      <c r="L743" s="85">
        <f>(VLOOKUP($G743,Depth_Lookup!$A$3:$J$561,10,FALSE))+(I743/100)</f>
        <v>187.09</v>
      </c>
      <c r="M743" s="34">
        <v>1</v>
      </c>
    </row>
    <row r="744" spans="1:14">
      <c r="A744" s="30"/>
      <c r="E744" s="30">
        <v>86</v>
      </c>
      <c r="F744" s="30">
        <v>3</v>
      </c>
      <c r="G744" s="83" t="str">
        <f t="shared" si="9"/>
        <v>86-3</v>
      </c>
      <c r="H744" s="2">
        <v>0</v>
      </c>
      <c r="I744" s="2">
        <v>7</v>
      </c>
      <c r="J744" s="84" t="str">
        <f>IF(((VLOOKUP($G744,Depth_Lookup!$A$3:$J$561,9,FALSE))-(I744/100))&gt;=0,"Good","Too Long")</f>
        <v>Good</v>
      </c>
      <c r="K744" s="85">
        <f>(VLOOKUP($G744,Depth_Lookup!$A$3:$J$561,10,FALSE))+(H744/100)</f>
        <v>187.1</v>
      </c>
      <c r="L744" s="85">
        <f>(VLOOKUP($G744,Depth_Lookup!$A$3:$J$561,10,FALSE))+(I744/100)</f>
        <v>187.17</v>
      </c>
      <c r="M744" s="34">
        <v>1</v>
      </c>
      <c r="N744" s="1"/>
    </row>
    <row r="745" spans="1:14">
      <c r="E745" s="30">
        <v>86</v>
      </c>
      <c r="F745" s="30">
        <v>3</v>
      </c>
      <c r="G745" s="83" t="str">
        <f t="shared" si="9"/>
        <v>86-3</v>
      </c>
      <c r="H745" s="2">
        <v>7</v>
      </c>
      <c r="I745" s="2">
        <v>41</v>
      </c>
      <c r="J745" s="84" t="str">
        <f>IF(((VLOOKUP($G745,Depth_Lookup!$A$3:$J$561,9,FALSE))-(I745/100))&gt;=0,"Good","Too Long")</f>
        <v>Good</v>
      </c>
      <c r="K745" s="85">
        <f>(VLOOKUP($G745,Depth_Lookup!$A$3:$J$561,10,FALSE))+(H745/100)</f>
        <v>187.17</v>
      </c>
      <c r="L745" s="85">
        <f>(VLOOKUP($G745,Depth_Lookup!$A$3:$J$561,10,FALSE))+(I745/100)</f>
        <v>187.51</v>
      </c>
      <c r="M745" s="34">
        <v>0</v>
      </c>
    </row>
    <row r="746" spans="1:14">
      <c r="A746" s="30"/>
      <c r="E746" s="30">
        <v>86</v>
      </c>
      <c r="F746" s="30">
        <v>3</v>
      </c>
      <c r="G746" s="83" t="str">
        <f t="shared" si="9"/>
        <v>86-3</v>
      </c>
      <c r="H746" s="2">
        <v>41</v>
      </c>
      <c r="I746" s="2">
        <v>72</v>
      </c>
      <c r="J746" s="84" t="str">
        <f>IF(((VLOOKUP($G746,Depth_Lookup!$A$3:$J$561,9,FALSE))-(I746/100))&gt;=0,"Good","Too Long")</f>
        <v>Good</v>
      </c>
      <c r="K746" s="85">
        <f>(VLOOKUP($G746,Depth_Lookup!$A$3:$J$561,10,FALSE))+(H746/100)</f>
        <v>187.51</v>
      </c>
      <c r="L746" s="85">
        <f>(VLOOKUP($G746,Depth_Lookup!$A$3:$J$561,10,FALSE))+(I746/100)</f>
        <v>187.82</v>
      </c>
      <c r="M746" s="34">
        <v>1</v>
      </c>
      <c r="N746" s="1"/>
    </row>
    <row r="747" spans="1:14">
      <c r="E747" s="30">
        <v>86</v>
      </c>
      <c r="F747" s="30">
        <v>3</v>
      </c>
      <c r="G747" s="83" t="str">
        <f t="shared" si="9"/>
        <v>86-3</v>
      </c>
      <c r="H747" s="2">
        <v>72</v>
      </c>
      <c r="I747" s="2">
        <v>82</v>
      </c>
      <c r="J747" s="84" t="str">
        <f>IF(((VLOOKUP($G747,Depth_Lookup!$A$3:$J$561,9,FALSE))-(I747/100))&gt;=0,"Good","Too Long")</f>
        <v>Good</v>
      </c>
      <c r="K747" s="85">
        <f>(VLOOKUP($G747,Depth_Lookup!$A$3:$J$561,10,FALSE))+(H747/100)</f>
        <v>187.82</v>
      </c>
      <c r="L747" s="85">
        <f>(VLOOKUP($G747,Depth_Lookup!$A$3:$J$561,10,FALSE))+(I747/100)</f>
        <v>187.92</v>
      </c>
      <c r="M747" s="34">
        <v>0</v>
      </c>
    </row>
    <row r="748" spans="1:14">
      <c r="A748" s="30"/>
      <c r="E748" s="30">
        <v>86</v>
      </c>
      <c r="F748" s="30">
        <v>3</v>
      </c>
      <c r="G748" s="83" t="str">
        <f t="shared" si="9"/>
        <v>86-3</v>
      </c>
      <c r="H748" s="2">
        <v>82</v>
      </c>
      <c r="I748" s="2">
        <v>95</v>
      </c>
      <c r="J748" s="84" t="str">
        <f>IF(((VLOOKUP($G748,Depth_Lookup!$A$3:$J$561,9,FALSE))-(I748/100))&gt;=0,"Good","Too Long")</f>
        <v>Good</v>
      </c>
      <c r="K748" s="85">
        <f>(VLOOKUP($G748,Depth_Lookup!$A$3:$J$561,10,FALSE))+(H748/100)</f>
        <v>187.92</v>
      </c>
      <c r="L748" s="85">
        <f>(VLOOKUP($G748,Depth_Lookup!$A$3:$J$561,10,FALSE))+(I748/100)</f>
        <v>188.04999999999998</v>
      </c>
      <c r="M748" s="34">
        <v>0</v>
      </c>
      <c r="N748" s="1"/>
    </row>
    <row r="749" spans="1:14">
      <c r="E749" s="30">
        <v>86</v>
      </c>
      <c r="F749" s="30">
        <v>4</v>
      </c>
      <c r="G749" s="83" t="str">
        <f t="shared" si="9"/>
        <v>86-4</v>
      </c>
      <c r="H749" s="2">
        <v>0</v>
      </c>
      <c r="I749" s="2">
        <v>3</v>
      </c>
      <c r="J749" s="84" t="str">
        <f>IF(((VLOOKUP($G749,Depth_Lookup!$A$3:$J$561,9,FALSE))-(I749/100))&gt;=0,"Good","Too Long")</f>
        <v>Good</v>
      </c>
      <c r="K749" s="85">
        <f>(VLOOKUP($G749,Depth_Lookup!$A$3:$J$561,10,FALSE))+(H749/100)</f>
        <v>188.05500000000001</v>
      </c>
      <c r="L749" s="85">
        <f>(VLOOKUP($G749,Depth_Lookup!$A$3:$J$561,10,FALSE))+(I749/100)</f>
        <v>188.08500000000001</v>
      </c>
      <c r="M749" s="34">
        <v>1</v>
      </c>
    </row>
    <row r="750" spans="1:14">
      <c r="A750" s="30"/>
      <c r="E750" s="30">
        <v>86</v>
      </c>
      <c r="F750" s="30">
        <v>4</v>
      </c>
      <c r="G750" s="83" t="str">
        <f t="shared" si="9"/>
        <v>86-4</v>
      </c>
      <c r="H750" s="2">
        <v>3</v>
      </c>
      <c r="I750" s="2">
        <v>28</v>
      </c>
      <c r="J750" s="84" t="str">
        <f>IF(((VLOOKUP($G750,Depth_Lookup!$A$3:$J$561,9,FALSE))-(I750/100))&gt;=0,"Good","Too Long")</f>
        <v>Good</v>
      </c>
      <c r="K750" s="85">
        <f>(VLOOKUP($G750,Depth_Lookup!$A$3:$J$561,10,FALSE))+(H750/100)</f>
        <v>188.08500000000001</v>
      </c>
      <c r="L750" s="85">
        <f>(VLOOKUP($G750,Depth_Lookup!$A$3:$J$561,10,FALSE))+(I750/100)</f>
        <v>188.33500000000001</v>
      </c>
      <c r="M750" s="34">
        <v>0</v>
      </c>
      <c r="N750" s="1"/>
    </row>
    <row r="751" spans="1:14">
      <c r="E751" s="30">
        <v>86</v>
      </c>
      <c r="F751" s="30">
        <v>4</v>
      </c>
      <c r="G751" s="83" t="str">
        <f t="shared" si="9"/>
        <v>86-4</v>
      </c>
      <c r="H751" s="2">
        <v>28</v>
      </c>
      <c r="I751" s="2">
        <v>43</v>
      </c>
      <c r="J751" s="84" t="str">
        <f>IF(((VLOOKUP($G751,Depth_Lookup!$A$3:$J$561,9,FALSE))-(I751/100))&gt;=0,"Good","Too Long")</f>
        <v>Good</v>
      </c>
      <c r="K751" s="85">
        <f>(VLOOKUP($G751,Depth_Lookup!$A$3:$J$561,10,FALSE))+(H751/100)</f>
        <v>188.33500000000001</v>
      </c>
      <c r="L751" s="85">
        <f>(VLOOKUP($G751,Depth_Lookup!$A$3:$J$561,10,FALSE))+(I751/100)</f>
        <v>188.48500000000001</v>
      </c>
      <c r="M751" s="34">
        <v>1</v>
      </c>
    </row>
    <row r="752" spans="1:14">
      <c r="A752" s="30"/>
      <c r="E752" s="30">
        <v>86</v>
      </c>
      <c r="F752" s="30">
        <v>4</v>
      </c>
      <c r="G752" s="83" t="str">
        <f t="shared" si="9"/>
        <v>86-4</v>
      </c>
      <c r="H752" s="2">
        <v>43</v>
      </c>
      <c r="I752" s="2">
        <v>63</v>
      </c>
      <c r="J752" s="84" t="str">
        <f>IF(((VLOOKUP($G752,Depth_Lookup!$A$3:$J$561,9,FALSE))-(I752/100))&gt;=0,"Good","Too Long")</f>
        <v>Good</v>
      </c>
      <c r="K752" s="85">
        <f>(VLOOKUP($G752,Depth_Lookup!$A$3:$J$561,10,FALSE))+(H752/100)</f>
        <v>188.48500000000001</v>
      </c>
      <c r="L752" s="85">
        <f>(VLOOKUP($G752,Depth_Lookup!$A$3:$J$561,10,FALSE))+(I752/100)</f>
        <v>188.685</v>
      </c>
      <c r="M752" s="34">
        <v>0</v>
      </c>
      <c r="N752" s="1"/>
    </row>
    <row r="753" spans="1:14">
      <c r="E753" s="30">
        <v>86</v>
      </c>
      <c r="F753" s="30">
        <v>4</v>
      </c>
      <c r="G753" s="83" t="str">
        <f t="shared" si="9"/>
        <v>86-4</v>
      </c>
      <c r="H753" s="2">
        <v>63</v>
      </c>
      <c r="I753" s="2">
        <v>87</v>
      </c>
      <c r="J753" s="84" t="str">
        <f>IF(((VLOOKUP($G753,Depth_Lookup!$A$3:$J$561,9,FALSE))-(I753/100))&gt;=0,"Good","Too Long")</f>
        <v>Good</v>
      </c>
      <c r="K753" s="85">
        <f>(VLOOKUP($G753,Depth_Lookup!$A$3:$J$561,10,FALSE))+(H753/100)</f>
        <v>188.685</v>
      </c>
      <c r="L753" s="85">
        <f>(VLOOKUP($G753,Depth_Lookup!$A$3:$J$561,10,FALSE))+(I753/100)</f>
        <v>188.92500000000001</v>
      </c>
      <c r="M753" s="34">
        <v>3</v>
      </c>
    </row>
    <row r="754" spans="1:14">
      <c r="A754" s="30"/>
      <c r="E754" s="30">
        <v>87</v>
      </c>
      <c r="F754" s="30">
        <v>1</v>
      </c>
      <c r="G754" s="83" t="str">
        <f t="shared" si="9"/>
        <v>87-1</v>
      </c>
      <c r="H754" s="2">
        <v>0</v>
      </c>
      <c r="I754" s="2">
        <v>46</v>
      </c>
      <c r="J754" s="84" t="str">
        <f>IF(((VLOOKUP($G754,Depth_Lookup!$A$3:$J$561,9,FALSE))-(I754/100))&gt;=0,"Good","Too Long")</f>
        <v>Good</v>
      </c>
      <c r="K754" s="85">
        <f>(VLOOKUP($G754,Depth_Lookup!$A$3:$J$561,10,FALSE))+(H754/100)</f>
        <v>188.6</v>
      </c>
      <c r="L754" s="85">
        <f>(VLOOKUP($G754,Depth_Lookup!$A$3:$J$561,10,FALSE))+(I754/100)</f>
        <v>189.06</v>
      </c>
      <c r="M754" s="34">
        <v>3</v>
      </c>
      <c r="N754" s="1"/>
    </row>
    <row r="755" spans="1:14">
      <c r="E755" s="30">
        <v>87</v>
      </c>
      <c r="F755" s="30">
        <v>1</v>
      </c>
      <c r="G755" s="83" t="str">
        <f t="shared" si="9"/>
        <v>87-1</v>
      </c>
      <c r="H755" s="2">
        <v>46</v>
      </c>
      <c r="I755" s="2">
        <v>60</v>
      </c>
      <c r="J755" s="84" t="str">
        <f>IF(((VLOOKUP($G755,Depth_Lookup!$A$3:$J$561,9,FALSE))-(I755/100))&gt;=0,"Good","Too Long")</f>
        <v>Good</v>
      </c>
      <c r="K755" s="85">
        <f>(VLOOKUP($G755,Depth_Lookup!$A$3:$J$561,10,FALSE))+(H755/100)</f>
        <v>189.06</v>
      </c>
      <c r="L755" s="85">
        <f>(VLOOKUP($G755,Depth_Lookup!$A$3:$J$561,10,FALSE))+(I755/100)</f>
        <v>189.2</v>
      </c>
      <c r="M755" s="34">
        <v>1</v>
      </c>
    </row>
    <row r="756" spans="1:14">
      <c r="A756" s="30"/>
      <c r="E756" s="30">
        <v>87</v>
      </c>
      <c r="F756" s="30">
        <v>1</v>
      </c>
      <c r="G756" s="83" t="str">
        <f t="shared" si="9"/>
        <v>87-1</v>
      </c>
      <c r="H756" s="2">
        <v>60</v>
      </c>
      <c r="I756" s="2">
        <v>86</v>
      </c>
      <c r="J756" s="84" t="str">
        <f>IF(((VLOOKUP($G756,Depth_Lookup!$A$3:$J$561,9,FALSE))-(I756/100))&gt;=0,"Good","Too Long")</f>
        <v>Good</v>
      </c>
      <c r="K756" s="85">
        <f>(VLOOKUP($G756,Depth_Lookup!$A$3:$J$561,10,FALSE))+(H756/100)</f>
        <v>189.2</v>
      </c>
      <c r="L756" s="85">
        <f>(VLOOKUP($G756,Depth_Lookup!$A$3:$J$561,10,FALSE))+(I756/100)</f>
        <v>189.46</v>
      </c>
      <c r="M756" s="34">
        <v>2</v>
      </c>
      <c r="N756" s="1"/>
    </row>
    <row r="757" spans="1:14">
      <c r="E757" s="30">
        <v>87</v>
      </c>
      <c r="F757" s="30">
        <v>2</v>
      </c>
      <c r="G757" s="83" t="str">
        <f t="shared" si="9"/>
        <v>87-2</v>
      </c>
      <c r="H757" s="2">
        <v>0</v>
      </c>
      <c r="I757" s="2">
        <v>17</v>
      </c>
      <c r="J757" s="84" t="str">
        <f>IF(((VLOOKUP($G757,Depth_Lookup!$A$3:$J$561,9,FALSE))-(I757/100))&gt;=0,"Good","Too Long")</f>
        <v>Good</v>
      </c>
      <c r="K757" s="85">
        <f>(VLOOKUP($G757,Depth_Lookup!$A$3:$J$561,10,FALSE))+(H757/100)</f>
        <v>189.465</v>
      </c>
      <c r="L757" s="85">
        <f>(VLOOKUP($G757,Depth_Lookup!$A$3:$J$561,10,FALSE))+(I757/100)</f>
        <v>189.63499999999999</v>
      </c>
      <c r="M757" s="34">
        <v>2</v>
      </c>
    </row>
    <row r="758" spans="1:14">
      <c r="A758" s="30"/>
      <c r="E758" s="30">
        <v>87</v>
      </c>
      <c r="F758" s="30">
        <v>2</v>
      </c>
      <c r="G758" s="83" t="str">
        <f t="shared" si="9"/>
        <v>87-2</v>
      </c>
      <c r="H758" s="2">
        <v>17</v>
      </c>
      <c r="I758" s="2">
        <v>37</v>
      </c>
      <c r="J758" s="84" t="str">
        <f>IF(((VLOOKUP($G758,Depth_Lookup!$A$3:$J$561,9,FALSE))-(I758/100))&gt;=0,"Good","Too Long")</f>
        <v>Good</v>
      </c>
      <c r="K758" s="85">
        <f>(VLOOKUP($G758,Depth_Lookup!$A$3:$J$561,10,FALSE))+(H758/100)</f>
        <v>189.63499999999999</v>
      </c>
      <c r="L758" s="85">
        <f>(VLOOKUP($G758,Depth_Lookup!$A$3:$J$561,10,FALSE))+(I758/100)</f>
        <v>189.83500000000001</v>
      </c>
      <c r="M758" s="34">
        <v>3</v>
      </c>
      <c r="N758" s="1"/>
    </row>
    <row r="759" spans="1:14">
      <c r="E759" s="30">
        <v>87</v>
      </c>
      <c r="F759" s="30">
        <v>2</v>
      </c>
      <c r="G759" s="83" t="str">
        <f t="shared" si="9"/>
        <v>87-2</v>
      </c>
      <c r="H759" s="2">
        <v>37</v>
      </c>
      <c r="I759" s="2">
        <v>79</v>
      </c>
      <c r="J759" s="84" t="str">
        <f>IF(((VLOOKUP($G759,Depth_Lookup!$A$3:$J$561,9,FALSE))-(I759/100))&gt;=0,"Good","Too Long")</f>
        <v>Good</v>
      </c>
      <c r="K759" s="85">
        <f>(VLOOKUP($G759,Depth_Lookup!$A$3:$J$561,10,FALSE))+(H759/100)</f>
        <v>189.83500000000001</v>
      </c>
      <c r="L759" s="85">
        <f>(VLOOKUP($G759,Depth_Lookup!$A$3:$J$561,10,FALSE))+(I759/100)</f>
        <v>190.255</v>
      </c>
      <c r="M759" s="34">
        <v>0</v>
      </c>
    </row>
    <row r="760" spans="1:14">
      <c r="A760" s="30"/>
      <c r="E760" s="30">
        <v>87</v>
      </c>
      <c r="F760" s="30">
        <v>3</v>
      </c>
      <c r="G760" s="83" t="str">
        <f t="shared" si="9"/>
        <v>87-3</v>
      </c>
      <c r="H760" s="2">
        <v>0</v>
      </c>
      <c r="I760" s="2">
        <v>3</v>
      </c>
      <c r="J760" s="84" t="str">
        <f>IF(((VLOOKUP($G760,Depth_Lookup!$A$3:$J$561,9,FALSE))-(I760/100))&gt;=0,"Good","Too Long")</f>
        <v>Good</v>
      </c>
      <c r="K760" s="85">
        <f>(VLOOKUP($G760,Depth_Lookup!$A$3:$J$561,10,FALSE))+(H760/100)</f>
        <v>190.255</v>
      </c>
      <c r="L760" s="85">
        <f>(VLOOKUP($G760,Depth_Lookup!$A$3:$J$561,10,FALSE))+(I760/100)</f>
        <v>190.285</v>
      </c>
      <c r="M760" s="34">
        <v>1</v>
      </c>
      <c r="N760" s="1"/>
    </row>
    <row r="761" spans="1:14">
      <c r="E761" s="30">
        <v>87</v>
      </c>
      <c r="F761" s="30">
        <v>3</v>
      </c>
      <c r="G761" s="83" t="str">
        <f t="shared" si="9"/>
        <v>87-3</v>
      </c>
      <c r="H761" s="2">
        <v>3</v>
      </c>
      <c r="I761" s="2">
        <v>27</v>
      </c>
      <c r="J761" s="84" t="str">
        <f>IF(((VLOOKUP($G761,Depth_Lookup!$A$3:$J$561,9,FALSE))-(I761/100))&gt;=0,"Good","Too Long")</f>
        <v>Good</v>
      </c>
      <c r="K761" s="85">
        <f>(VLOOKUP($G761,Depth_Lookup!$A$3:$J$561,10,FALSE))+(H761/100)</f>
        <v>190.285</v>
      </c>
      <c r="L761" s="85">
        <f>(VLOOKUP($G761,Depth_Lookup!$A$3:$J$561,10,FALSE))+(I761/100)</f>
        <v>190.52500000000001</v>
      </c>
      <c r="M761" s="34">
        <v>0</v>
      </c>
    </row>
    <row r="762" spans="1:14">
      <c r="A762" s="30"/>
      <c r="E762" s="30">
        <v>87</v>
      </c>
      <c r="F762" s="30">
        <v>3</v>
      </c>
      <c r="G762" s="83" t="str">
        <f t="shared" si="9"/>
        <v>87-3</v>
      </c>
      <c r="H762" s="2">
        <v>27</v>
      </c>
      <c r="I762" s="2">
        <v>65</v>
      </c>
      <c r="J762" s="84" t="str">
        <f>IF(((VLOOKUP($G762,Depth_Lookup!$A$3:$J$561,9,FALSE))-(I762/100))&gt;=0,"Good","Too Long")</f>
        <v>Good</v>
      </c>
      <c r="K762" s="85">
        <f>(VLOOKUP($G762,Depth_Lookup!$A$3:$J$561,10,FALSE))+(H762/100)</f>
        <v>190.52500000000001</v>
      </c>
      <c r="L762" s="85">
        <f>(VLOOKUP($G762,Depth_Lookup!$A$3:$J$561,10,FALSE))+(I762/100)</f>
        <v>190.905</v>
      </c>
      <c r="M762" s="34">
        <v>3</v>
      </c>
      <c r="N762" s="1"/>
    </row>
    <row r="763" spans="1:14">
      <c r="E763" s="30">
        <v>88</v>
      </c>
      <c r="F763" s="30">
        <v>1</v>
      </c>
      <c r="G763" s="83" t="str">
        <f t="shared" si="9"/>
        <v>88-1</v>
      </c>
      <c r="H763" s="2">
        <v>0</v>
      </c>
      <c r="I763" s="2">
        <v>11</v>
      </c>
      <c r="J763" s="84" t="str">
        <f>IF(((VLOOKUP($G763,Depth_Lookup!$A$3:$J$561,9,FALSE))-(I763/100))&gt;=0,"Good","Too Long")</f>
        <v>Good</v>
      </c>
      <c r="K763" s="85">
        <f>(VLOOKUP($G763,Depth_Lookup!$A$3:$J$561,10,FALSE))+(H763/100)</f>
        <v>190.9</v>
      </c>
      <c r="L763" s="85">
        <f>(VLOOKUP($G763,Depth_Lookup!$A$3:$J$561,10,FALSE))+(I763/100)</f>
        <v>191.01000000000002</v>
      </c>
      <c r="M763" s="34">
        <v>2</v>
      </c>
    </row>
    <row r="764" spans="1:14">
      <c r="A764" s="30"/>
      <c r="E764" s="30">
        <v>88</v>
      </c>
      <c r="F764" s="30">
        <v>1</v>
      </c>
      <c r="G764" s="83" t="str">
        <f t="shared" si="9"/>
        <v>88-1</v>
      </c>
      <c r="H764" s="2">
        <v>11</v>
      </c>
      <c r="I764" s="2">
        <v>81</v>
      </c>
      <c r="J764" s="84" t="str">
        <f>IF(((VLOOKUP($G764,Depth_Lookup!$A$3:$J$561,9,FALSE))-(I764/100))&gt;=0,"Good","Too Long")</f>
        <v>Good</v>
      </c>
      <c r="K764" s="85">
        <f>(VLOOKUP($G764,Depth_Lookup!$A$3:$J$561,10,FALSE))+(H764/100)</f>
        <v>191.01000000000002</v>
      </c>
      <c r="L764" s="85">
        <f>(VLOOKUP($G764,Depth_Lookup!$A$3:$J$561,10,FALSE))+(I764/100)</f>
        <v>191.71</v>
      </c>
      <c r="M764" s="34">
        <v>0</v>
      </c>
      <c r="N764" s="1"/>
    </row>
    <row r="765" spans="1:14">
      <c r="E765" s="30">
        <v>89</v>
      </c>
      <c r="F765" s="30">
        <v>1</v>
      </c>
      <c r="G765" s="83" t="str">
        <f t="shared" si="9"/>
        <v>89-1</v>
      </c>
      <c r="H765" s="2">
        <v>0</v>
      </c>
      <c r="I765" s="2">
        <v>43</v>
      </c>
      <c r="J765" s="84" t="str">
        <f>IF(((VLOOKUP($G765,Depth_Lookup!$A$3:$J$561,9,FALSE))-(I765/100))&gt;=0,"Good","Too Long")</f>
        <v>Good</v>
      </c>
      <c r="K765" s="85">
        <f>(VLOOKUP($G765,Depth_Lookup!$A$3:$J$561,10,FALSE))+(H765/100)</f>
        <v>191.6</v>
      </c>
      <c r="L765" s="85">
        <f>(VLOOKUP($G765,Depth_Lookup!$A$3:$J$561,10,FALSE))+(I765/100)</f>
        <v>192.03</v>
      </c>
      <c r="M765" s="34">
        <v>1</v>
      </c>
    </row>
    <row r="766" spans="1:14">
      <c r="A766" s="30"/>
      <c r="E766" s="30">
        <v>89</v>
      </c>
      <c r="F766" s="30">
        <v>1</v>
      </c>
      <c r="G766" s="83" t="str">
        <f t="shared" si="9"/>
        <v>89-1</v>
      </c>
      <c r="H766" s="2">
        <v>43</v>
      </c>
      <c r="I766" s="2">
        <v>63</v>
      </c>
      <c r="J766" s="84" t="str">
        <f>IF(((VLOOKUP($G766,Depth_Lookup!$A$3:$J$561,9,FALSE))-(I766/100))&gt;=0,"Good","Too Long")</f>
        <v>Good</v>
      </c>
      <c r="K766" s="85">
        <f>(VLOOKUP($G766,Depth_Lookup!$A$3:$J$561,10,FALSE))+(H766/100)</f>
        <v>192.03</v>
      </c>
      <c r="L766" s="85">
        <f>(VLOOKUP($G766,Depth_Lookup!$A$3:$J$561,10,FALSE))+(I766/100)</f>
        <v>192.23</v>
      </c>
      <c r="M766" s="34">
        <v>0</v>
      </c>
      <c r="N766" s="1"/>
    </row>
    <row r="767" spans="1:14">
      <c r="E767" s="30">
        <v>89</v>
      </c>
      <c r="F767" s="30">
        <v>2</v>
      </c>
      <c r="G767" s="83" t="str">
        <f t="shared" si="9"/>
        <v>89-2</v>
      </c>
      <c r="H767" s="2">
        <v>0</v>
      </c>
      <c r="I767" s="2">
        <v>46</v>
      </c>
      <c r="J767" s="84" t="str">
        <f>IF(((VLOOKUP($G767,Depth_Lookup!$A$3:$J$561,9,FALSE))-(I767/100))&gt;=0,"Good","Too Long")</f>
        <v>Good</v>
      </c>
      <c r="K767" s="85">
        <f>(VLOOKUP($G767,Depth_Lookup!$A$3:$J$561,10,FALSE))+(H767/100)</f>
        <v>192.23500000000001</v>
      </c>
      <c r="L767" s="85">
        <f>(VLOOKUP($G767,Depth_Lookup!$A$3:$J$561,10,FALSE))+(I767/100)</f>
        <v>192.69500000000002</v>
      </c>
      <c r="M767" s="34">
        <v>0</v>
      </c>
    </row>
    <row r="768" spans="1:14">
      <c r="A768" s="30"/>
      <c r="E768" s="30">
        <v>89</v>
      </c>
      <c r="F768" s="30">
        <v>2</v>
      </c>
      <c r="G768" s="83" t="str">
        <f t="shared" si="9"/>
        <v>89-2</v>
      </c>
      <c r="H768" s="2">
        <v>46</v>
      </c>
      <c r="I768" s="2">
        <v>58</v>
      </c>
      <c r="J768" s="84" t="str">
        <f>IF(((VLOOKUP($G768,Depth_Lookup!$A$3:$J$561,9,FALSE))-(I768/100))&gt;=0,"Good","Too Long")</f>
        <v>Good</v>
      </c>
      <c r="K768" s="85">
        <f>(VLOOKUP($G768,Depth_Lookup!$A$3:$J$561,10,FALSE))+(H768/100)</f>
        <v>192.69500000000002</v>
      </c>
      <c r="L768" s="85">
        <f>(VLOOKUP($G768,Depth_Lookup!$A$3:$J$561,10,FALSE))+(I768/100)</f>
        <v>192.81500000000003</v>
      </c>
      <c r="M768" s="34">
        <v>1</v>
      </c>
      <c r="N768" s="1"/>
    </row>
    <row r="769" spans="1:14">
      <c r="E769" s="30">
        <v>89</v>
      </c>
      <c r="F769" s="30">
        <v>2</v>
      </c>
      <c r="G769" s="83" t="str">
        <f t="shared" si="9"/>
        <v>89-2</v>
      </c>
      <c r="H769" s="2">
        <v>58</v>
      </c>
      <c r="I769" s="2">
        <v>74</v>
      </c>
      <c r="J769" s="84" t="str">
        <f>IF(((VLOOKUP($G769,Depth_Lookup!$A$3:$J$561,9,FALSE))-(I769/100))&gt;=0,"Good","Too Long")</f>
        <v>Good</v>
      </c>
      <c r="K769" s="85">
        <f>(VLOOKUP($G769,Depth_Lookup!$A$3:$J$561,10,FALSE))+(H769/100)</f>
        <v>192.81500000000003</v>
      </c>
      <c r="L769" s="85">
        <f>(VLOOKUP($G769,Depth_Lookup!$A$3:$J$561,10,FALSE))+(I769/100)</f>
        <v>192.97500000000002</v>
      </c>
      <c r="M769" s="34">
        <v>0</v>
      </c>
    </row>
    <row r="770" spans="1:14">
      <c r="A770" s="30"/>
      <c r="E770" s="30">
        <v>89</v>
      </c>
      <c r="F770" s="30">
        <v>3</v>
      </c>
      <c r="G770" s="83" t="str">
        <f t="shared" si="9"/>
        <v>89-3</v>
      </c>
      <c r="H770" s="2">
        <v>0</v>
      </c>
      <c r="I770" s="2">
        <v>45</v>
      </c>
      <c r="J770" s="84" t="str">
        <f>IF(((VLOOKUP($G770,Depth_Lookup!$A$3:$J$561,9,FALSE))-(I770/100))&gt;=0,"Good","Too Long")</f>
        <v>Good</v>
      </c>
      <c r="K770" s="85">
        <f>(VLOOKUP($G770,Depth_Lookup!$A$3:$J$561,10,FALSE))+(H770/100)</f>
        <v>192.98</v>
      </c>
      <c r="L770" s="85">
        <f>(VLOOKUP($G770,Depth_Lookup!$A$3:$J$561,10,FALSE))+(I770/100)</f>
        <v>193.42999999999998</v>
      </c>
      <c r="M770" s="34">
        <v>0</v>
      </c>
      <c r="N770" s="1"/>
    </row>
    <row r="771" spans="1:14">
      <c r="E771" s="30">
        <v>89</v>
      </c>
      <c r="F771" s="30">
        <v>3</v>
      </c>
      <c r="G771" s="83" t="str">
        <f t="shared" si="9"/>
        <v>89-3</v>
      </c>
      <c r="H771" s="2">
        <v>45</v>
      </c>
      <c r="I771" s="2">
        <v>84</v>
      </c>
      <c r="J771" s="84" t="str">
        <f>IF(((VLOOKUP($G771,Depth_Lookup!$A$3:$J$561,9,FALSE))-(I771/100))&gt;=0,"Good","Too Long")</f>
        <v>Good</v>
      </c>
      <c r="K771" s="85">
        <f>(VLOOKUP($G771,Depth_Lookup!$A$3:$J$561,10,FALSE))+(H771/100)</f>
        <v>193.42999999999998</v>
      </c>
      <c r="L771" s="85">
        <f>(VLOOKUP($G771,Depth_Lookup!$A$3:$J$561,10,FALSE))+(I771/100)</f>
        <v>193.82</v>
      </c>
      <c r="M771" s="34">
        <v>2</v>
      </c>
    </row>
    <row r="772" spans="1:14">
      <c r="A772" s="30"/>
      <c r="E772" s="30">
        <v>89</v>
      </c>
      <c r="F772" s="30">
        <v>4</v>
      </c>
      <c r="G772" s="83" t="str">
        <f t="shared" si="9"/>
        <v>89-4</v>
      </c>
      <c r="H772" s="2">
        <v>0</v>
      </c>
      <c r="I772" s="2">
        <v>54</v>
      </c>
      <c r="J772" s="84" t="str">
        <f>IF(((VLOOKUP($G772,Depth_Lookup!$A$3:$J$561,9,FALSE))-(I772/100))&gt;=0,"Good","Too Long")</f>
        <v>Good</v>
      </c>
      <c r="K772" s="85">
        <f>(VLOOKUP($G772,Depth_Lookup!$A$3:$J$561,10,FALSE))+(H772/100)</f>
        <v>193.82499999999999</v>
      </c>
      <c r="L772" s="85">
        <f>(VLOOKUP($G772,Depth_Lookup!$A$3:$J$561,10,FALSE))+(I772/100)</f>
        <v>194.36499999999998</v>
      </c>
      <c r="M772" s="34">
        <v>3</v>
      </c>
      <c r="N772" s="1"/>
    </row>
    <row r="773" spans="1:14">
      <c r="E773" s="30">
        <v>89</v>
      </c>
      <c r="F773" s="30">
        <v>4</v>
      </c>
      <c r="G773" s="83" t="str">
        <f t="shared" si="9"/>
        <v>89-4</v>
      </c>
      <c r="H773" s="2">
        <v>54</v>
      </c>
      <c r="I773" s="2">
        <v>81</v>
      </c>
      <c r="J773" s="84" t="str">
        <f>IF(((VLOOKUP($G773,Depth_Lookup!$A$3:$J$561,9,FALSE))-(I773/100))&gt;=0,"Good","Too Long")</f>
        <v>Good</v>
      </c>
      <c r="K773" s="85">
        <f>(VLOOKUP($G773,Depth_Lookup!$A$3:$J$561,10,FALSE))+(H773/100)</f>
        <v>194.36499999999998</v>
      </c>
      <c r="L773" s="85">
        <f>(VLOOKUP($G773,Depth_Lookup!$A$3:$J$561,10,FALSE))+(I773/100)</f>
        <v>194.63499999999999</v>
      </c>
      <c r="M773" s="34">
        <v>1</v>
      </c>
    </row>
    <row r="774" spans="1:14">
      <c r="A774" s="30"/>
      <c r="E774" s="30">
        <v>89</v>
      </c>
      <c r="F774" s="30">
        <v>4</v>
      </c>
      <c r="G774" s="83" t="str">
        <f t="shared" ref="G774:G837" si="10">E774&amp;"-"&amp;F774</f>
        <v>89-4</v>
      </c>
      <c r="H774" s="2">
        <v>81</v>
      </c>
      <c r="I774" s="2">
        <v>93</v>
      </c>
      <c r="J774" s="84" t="str">
        <f>IF(((VLOOKUP($G774,Depth_Lookup!$A$3:$J$561,9,FALSE))-(I774/100))&gt;=0,"Good","Too Long")</f>
        <v>Good</v>
      </c>
      <c r="K774" s="85">
        <f>(VLOOKUP($G774,Depth_Lookup!$A$3:$J$561,10,FALSE))+(H774/100)</f>
        <v>194.63499999999999</v>
      </c>
      <c r="L774" s="85">
        <f>(VLOOKUP($G774,Depth_Lookup!$A$3:$J$561,10,FALSE))+(I774/100)</f>
        <v>194.755</v>
      </c>
      <c r="M774" s="34">
        <v>0</v>
      </c>
      <c r="N774" s="1"/>
    </row>
    <row r="775" spans="1:14">
      <c r="E775" s="30">
        <v>90</v>
      </c>
      <c r="F775" s="30">
        <v>1</v>
      </c>
      <c r="G775" s="83" t="str">
        <f t="shared" si="10"/>
        <v>90-1</v>
      </c>
      <c r="H775" s="2">
        <v>0</v>
      </c>
      <c r="I775" s="2">
        <v>68</v>
      </c>
      <c r="J775" s="84" t="str">
        <f>IF(((VLOOKUP($G775,Depth_Lookup!$A$3:$J$561,9,FALSE))-(I775/100))&gt;=0,"Good","Too Long")</f>
        <v>Good</v>
      </c>
      <c r="K775" s="85">
        <f>(VLOOKUP($G775,Depth_Lookup!$A$3:$J$561,10,FALSE))+(H775/100)</f>
        <v>194.6</v>
      </c>
      <c r="L775" s="85">
        <f>(VLOOKUP($G775,Depth_Lookup!$A$3:$J$561,10,FALSE))+(I775/100)</f>
        <v>195.28</v>
      </c>
      <c r="M775" s="34">
        <v>0</v>
      </c>
    </row>
    <row r="776" spans="1:14">
      <c r="A776" s="30"/>
      <c r="E776" s="30">
        <v>90</v>
      </c>
      <c r="F776" s="30">
        <v>1</v>
      </c>
      <c r="G776" s="83" t="str">
        <f t="shared" si="10"/>
        <v>90-1</v>
      </c>
      <c r="H776" s="2">
        <v>68</v>
      </c>
      <c r="I776" s="2">
        <v>74</v>
      </c>
      <c r="J776" s="84" t="str">
        <f>IF(((VLOOKUP($G776,Depth_Lookup!$A$3:$J$561,9,FALSE))-(I776/100))&gt;=0,"Good","Too Long")</f>
        <v>Good</v>
      </c>
      <c r="K776" s="85">
        <f>(VLOOKUP($G776,Depth_Lookup!$A$3:$J$561,10,FALSE))+(H776/100)</f>
        <v>195.28</v>
      </c>
      <c r="L776" s="85">
        <f>(VLOOKUP($G776,Depth_Lookup!$A$3:$J$561,10,FALSE))+(I776/100)</f>
        <v>195.34</v>
      </c>
      <c r="M776" s="34">
        <v>1</v>
      </c>
      <c r="N776" s="1"/>
    </row>
    <row r="777" spans="1:14">
      <c r="E777" s="30">
        <v>90</v>
      </c>
      <c r="F777" s="30">
        <v>2</v>
      </c>
      <c r="G777" s="83" t="str">
        <f t="shared" si="10"/>
        <v>90-2</v>
      </c>
      <c r="H777" s="2">
        <v>0</v>
      </c>
      <c r="I777" s="2">
        <v>5</v>
      </c>
      <c r="J777" s="84" t="str">
        <f>IF(((VLOOKUP($G777,Depth_Lookup!$A$3:$J$561,9,FALSE))-(I777/100))&gt;=0,"Good","Too Long")</f>
        <v>Good</v>
      </c>
      <c r="K777" s="85">
        <f>(VLOOKUP($G777,Depth_Lookup!$A$3:$J$561,10,FALSE))+(H777/100)</f>
        <v>195.34</v>
      </c>
      <c r="L777" s="85">
        <f>(VLOOKUP($G777,Depth_Lookup!$A$3:$J$561,10,FALSE))+(I777/100)</f>
        <v>195.39000000000001</v>
      </c>
      <c r="M777" s="34">
        <v>1</v>
      </c>
    </row>
    <row r="778" spans="1:14">
      <c r="A778" s="30"/>
      <c r="E778" s="30">
        <v>90</v>
      </c>
      <c r="F778" s="30">
        <v>2</v>
      </c>
      <c r="G778" s="83" t="str">
        <f t="shared" si="10"/>
        <v>90-2</v>
      </c>
      <c r="H778" s="2">
        <v>5</v>
      </c>
      <c r="I778" s="2">
        <v>28</v>
      </c>
      <c r="J778" s="84" t="str">
        <f>IF(((VLOOKUP($G778,Depth_Lookup!$A$3:$J$561,9,FALSE))-(I778/100))&gt;=0,"Good","Too Long")</f>
        <v>Good</v>
      </c>
      <c r="K778" s="85">
        <f>(VLOOKUP($G778,Depth_Lookup!$A$3:$J$561,10,FALSE))+(H778/100)</f>
        <v>195.39000000000001</v>
      </c>
      <c r="L778" s="85">
        <f>(VLOOKUP($G778,Depth_Lookup!$A$3:$J$561,10,FALSE))+(I778/100)</f>
        <v>195.62</v>
      </c>
      <c r="M778" s="34">
        <v>0</v>
      </c>
      <c r="N778" s="1"/>
    </row>
    <row r="779" spans="1:14">
      <c r="E779" s="30">
        <v>90</v>
      </c>
      <c r="F779" s="30">
        <v>2</v>
      </c>
      <c r="G779" s="83" t="str">
        <f t="shared" si="10"/>
        <v>90-2</v>
      </c>
      <c r="H779" s="2">
        <v>28</v>
      </c>
      <c r="I779" s="2">
        <v>35</v>
      </c>
      <c r="J779" s="84" t="str">
        <f>IF(((VLOOKUP($G779,Depth_Lookup!$A$3:$J$561,9,FALSE))-(I779/100))&gt;=0,"Good","Too Long")</f>
        <v>Good</v>
      </c>
      <c r="K779" s="85">
        <f>(VLOOKUP($G779,Depth_Lookup!$A$3:$J$561,10,FALSE))+(H779/100)</f>
        <v>195.62</v>
      </c>
      <c r="L779" s="85">
        <f>(VLOOKUP($G779,Depth_Lookup!$A$3:$J$561,10,FALSE))+(I779/100)</f>
        <v>195.69</v>
      </c>
      <c r="M779" s="34">
        <v>1</v>
      </c>
    </row>
    <row r="780" spans="1:14">
      <c r="A780" s="30"/>
      <c r="E780" s="30">
        <v>90</v>
      </c>
      <c r="F780" s="30">
        <v>2</v>
      </c>
      <c r="G780" s="83" t="str">
        <f t="shared" si="10"/>
        <v>90-2</v>
      </c>
      <c r="H780" s="2">
        <v>35</v>
      </c>
      <c r="I780" s="2">
        <v>82</v>
      </c>
      <c r="J780" s="84" t="str">
        <f>IF(((VLOOKUP($G780,Depth_Lookup!$A$3:$J$561,9,FALSE))-(I780/100))&gt;=0,"Good","Too Long")</f>
        <v>Good</v>
      </c>
      <c r="K780" s="85">
        <f>(VLOOKUP($G780,Depth_Lookup!$A$3:$J$561,10,FALSE))+(H780/100)</f>
        <v>195.69</v>
      </c>
      <c r="L780" s="85">
        <f>(VLOOKUP($G780,Depth_Lookup!$A$3:$J$561,10,FALSE))+(I780/100)</f>
        <v>196.16</v>
      </c>
      <c r="M780" s="34">
        <v>0</v>
      </c>
      <c r="N780" s="1"/>
    </row>
    <row r="781" spans="1:14">
      <c r="E781" s="30">
        <v>90</v>
      </c>
      <c r="F781" s="30">
        <v>3</v>
      </c>
      <c r="G781" s="83" t="str">
        <f t="shared" si="10"/>
        <v>90-3</v>
      </c>
      <c r="H781" s="2">
        <v>0</v>
      </c>
      <c r="I781" s="2">
        <v>14</v>
      </c>
      <c r="J781" s="84" t="str">
        <f>IF(((VLOOKUP($G781,Depth_Lookup!$A$3:$J$561,9,FALSE))-(I781/100))&gt;=0,"Good","Too Long")</f>
        <v>Good</v>
      </c>
      <c r="K781" s="85">
        <f>(VLOOKUP($G781,Depth_Lookup!$A$3:$J$561,10,FALSE))+(H781/100)</f>
        <v>196.16499999999999</v>
      </c>
      <c r="L781" s="85">
        <f>(VLOOKUP($G781,Depth_Lookup!$A$3:$J$561,10,FALSE))+(I781/100)</f>
        <v>196.30499999999998</v>
      </c>
      <c r="M781" s="34">
        <v>0</v>
      </c>
    </row>
    <row r="782" spans="1:14">
      <c r="A782" s="30"/>
      <c r="E782" s="30">
        <v>90</v>
      </c>
      <c r="F782" s="30">
        <v>3</v>
      </c>
      <c r="G782" s="83" t="str">
        <f t="shared" si="10"/>
        <v>90-3</v>
      </c>
      <c r="H782" s="2">
        <v>14</v>
      </c>
      <c r="I782" s="2">
        <v>20</v>
      </c>
      <c r="J782" s="84" t="str">
        <f>IF(((VLOOKUP($G782,Depth_Lookup!$A$3:$J$561,9,FALSE))-(I782/100))&gt;=0,"Good","Too Long")</f>
        <v>Good</v>
      </c>
      <c r="K782" s="85">
        <f>(VLOOKUP($G782,Depth_Lookup!$A$3:$J$561,10,FALSE))+(H782/100)</f>
        <v>196.30499999999998</v>
      </c>
      <c r="L782" s="85">
        <f>(VLOOKUP($G782,Depth_Lookup!$A$3:$J$561,10,FALSE))+(I782/100)</f>
        <v>196.36499999999998</v>
      </c>
      <c r="M782" s="34">
        <v>1</v>
      </c>
      <c r="N782" s="1"/>
    </row>
    <row r="783" spans="1:14">
      <c r="E783" s="30">
        <v>90</v>
      </c>
      <c r="F783" s="30">
        <v>3</v>
      </c>
      <c r="G783" s="83" t="str">
        <f t="shared" si="10"/>
        <v>90-3</v>
      </c>
      <c r="H783" s="2">
        <v>20</v>
      </c>
      <c r="I783" s="2">
        <v>46</v>
      </c>
      <c r="J783" s="84" t="str">
        <f>IF(((VLOOKUP($G783,Depth_Lookup!$A$3:$J$561,9,FALSE))-(I783/100))&gt;=0,"Good","Too Long")</f>
        <v>Good</v>
      </c>
      <c r="K783" s="85">
        <f>(VLOOKUP($G783,Depth_Lookup!$A$3:$J$561,10,FALSE))+(H783/100)</f>
        <v>196.36499999999998</v>
      </c>
      <c r="L783" s="85">
        <f>(VLOOKUP($G783,Depth_Lookup!$A$3:$J$561,10,FALSE))+(I783/100)</f>
        <v>196.625</v>
      </c>
      <c r="M783" s="34">
        <v>0</v>
      </c>
    </row>
    <row r="784" spans="1:14">
      <c r="A784" s="30"/>
      <c r="E784" s="30">
        <v>90</v>
      </c>
      <c r="F784" s="30">
        <v>3</v>
      </c>
      <c r="G784" s="83" t="str">
        <f t="shared" si="10"/>
        <v>90-3</v>
      </c>
      <c r="H784" s="2">
        <v>46</v>
      </c>
      <c r="I784" s="2">
        <v>51</v>
      </c>
      <c r="J784" s="84" t="str">
        <f>IF(((VLOOKUP($G784,Depth_Lookup!$A$3:$J$561,9,FALSE))-(I784/100))&gt;=0,"Good","Too Long")</f>
        <v>Good</v>
      </c>
      <c r="K784" s="85">
        <f>(VLOOKUP($G784,Depth_Lookup!$A$3:$J$561,10,FALSE))+(H784/100)</f>
        <v>196.625</v>
      </c>
      <c r="L784" s="85">
        <f>(VLOOKUP($G784,Depth_Lookup!$A$3:$J$561,10,FALSE))+(I784/100)</f>
        <v>196.67499999999998</v>
      </c>
      <c r="M784" s="34">
        <v>1</v>
      </c>
      <c r="N784" s="1"/>
    </row>
    <row r="785" spans="1:14">
      <c r="E785" s="30">
        <v>90</v>
      </c>
      <c r="F785" s="30">
        <v>3</v>
      </c>
      <c r="G785" s="83" t="str">
        <f t="shared" si="10"/>
        <v>90-3</v>
      </c>
      <c r="H785" s="2">
        <v>51</v>
      </c>
      <c r="I785" s="2">
        <v>75</v>
      </c>
      <c r="J785" s="84" t="str">
        <f>IF(((VLOOKUP($G785,Depth_Lookup!$A$3:$J$561,9,FALSE))-(I785/100))&gt;=0,"Good","Too Long")</f>
        <v>Good</v>
      </c>
      <c r="K785" s="85">
        <f>(VLOOKUP($G785,Depth_Lookup!$A$3:$J$561,10,FALSE))+(H785/100)</f>
        <v>196.67499999999998</v>
      </c>
      <c r="L785" s="85">
        <f>(VLOOKUP($G785,Depth_Lookup!$A$3:$J$561,10,FALSE))+(I785/100)</f>
        <v>196.91499999999999</v>
      </c>
      <c r="M785" s="34">
        <v>0</v>
      </c>
    </row>
    <row r="786" spans="1:14">
      <c r="A786" s="30"/>
      <c r="E786" s="30">
        <v>90</v>
      </c>
      <c r="F786" s="30">
        <v>4</v>
      </c>
      <c r="G786" s="83" t="str">
        <f t="shared" si="10"/>
        <v>90-4</v>
      </c>
      <c r="H786" s="2">
        <v>0</v>
      </c>
      <c r="I786" s="2">
        <v>54</v>
      </c>
      <c r="J786" s="84" t="str">
        <f>IF(((VLOOKUP($G786,Depth_Lookup!$A$3:$J$561,9,FALSE))-(I786/100))&gt;=0,"Good","Too Long")</f>
        <v>Good</v>
      </c>
      <c r="K786" s="85">
        <f>(VLOOKUP($G786,Depth_Lookup!$A$3:$J$561,10,FALSE))+(H786/100)</f>
        <v>196.92</v>
      </c>
      <c r="L786" s="85">
        <f>(VLOOKUP($G786,Depth_Lookup!$A$3:$J$561,10,FALSE))+(I786/100)</f>
        <v>197.45999999999998</v>
      </c>
      <c r="M786" s="34">
        <v>0</v>
      </c>
      <c r="N786" s="1"/>
    </row>
    <row r="787" spans="1:14">
      <c r="E787" s="30">
        <v>90</v>
      </c>
      <c r="F787" s="30">
        <v>4</v>
      </c>
      <c r="G787" s="83" t="str">
        <f t="shared" si="10"/>
        <v>90-4</v>
      </c>
      <c r="H787" s="2">
        <v>54</v>
      </c>
      <c r="I787" s="2">
        <v>61</v>
      </c>
      <c r="J787" s="84" t="str">
        <f>IF(((VLOOKUP($G787,Depth_Lookup!$A$3:$J$561,9,FALSE))-(I787/100))&gt;=0,"Good","Too Long")</f>
        <v>Good</v>
      </c>
      <c r="K787" s="85">
        <f>(VLOOKUP($G787,Depth_Lookup!$A$3:$J$561,10,FALSE))+(H787/100)</f>
        <v>197.45999999999998</v>
      </c>
      <c r="L787" s="85">
        <f>(VLOOKUP($G787,Depth_Lookup!$A$3:$J$561,10,FALSE))+(I787/100)</f>
        <v>197.53</v>
      </c>
      <c r="M787" s="34">
        <v>1</v>
      </c>
    </row>
    <row r="788" spans="1:14">
      <c r="A788" s="30"/>
      <c r="E788" s="30">
        <v>90</v>
      </c>
      <c r="F788" s="30">
        <v>4</v>
      </c>
      <c r="G788" s="83" t="str">
        <f t="shared" si="10"/>
        <v>90-4</v>
      </c>
      <c r="H788" s="2">
        <v>61</v>
      </c>
      <c r="I788" s="2">
        <v>75</v>
      </c>
      <c r="J788" s="84" t="str">
        <f>IF(((VLOOKUP($G788,Depth_Lookup!$A$3:$J$561,9,FALSE))-(I788/100))&gt;=0,"Good","Too Long")</f>
        <v>Good</v>
      </c>
      <c r="K788" s="85">
        <f>(VLOOKUP($G788,Depth_Lookup!$A$3:$J$561,10,FALSE))+(H788/100)</f>
        <v>197.53</v>
      </c>
      <c r="L788" s="85">
        <f>(VLOOKUP($G788,Depth_Lookup!$A$3:$J$561,10,FALSE))+(I788/100)</f>
        <v>197.67</v>
      </c>
      <c r="M788" s="34">
        <v>0</v>
      </c>
      <c r="N788" s="1"/>
    </row>
    <row r="789" spans="1:14">
      <c r="E789" s="30">
        <v>91</v>
      </c>
      <c r="F789" s="30">
        <v>1</v>
      </c>
      <c r="G789" s="83" t="str">
        <f t="shared" si="10"/>
        <v>91-1</v>
      </c>
      <c r="H789" s="2">
        <v>0</v>
      </c>
      <c r="I789" s="2">
        <v>57</v>
      </c>
      <c r="J789" s="84" t="str">
        <f>IF(((VLOOKUP($G789,Depth_Lookup!$A$3:$J$561,9,FALSE))-(I789/100))&gt;=0,"Good","Too Long")</f>
        <v>Good</v>
      </c>
      <c r="K789" s="85">
        <f>(VLOOKUP($G789,Depth_Lookup!$A$3:$J$561,10,FALSE))+(H789/100)</f>
        <v>197.6</v>
      </c>
      <c r="L789" s="85">
        <f>(VLOOKUP($G789,Depth_Lookup!$A$3:$J$561,10,FALSE))+(I789/100)</f>
        <v>198.17</v>
      </c>
      <c r="M789" s="34">
        <v>0</v>
      </c>
    </row>
    <row r="790" spans="1:14">
      <c r="A790" s="30"/>
      <c r="E790" s="30">
        <v>91</v>
      </c>
      <c r="F790" s="30">
        <v>1</v>
      </c>
      <c r="G790" s="83" t="str">
        <f t="shared" si="10"/>
        <v>91-1</v>
      </c>
      <c r="H790" s="2">
        <v>57</v>
      </c>
      <c r="I790" s="2">
        <v>62</v>
      </c>
      <c r="J790" s="84" t="str">
        <f>IF(((VLOOKUP($G790,Depth_Lookup!$A$3:$J$561,9,FALSE))-(I790/100))&gt;=0,"Good","Too Long")</f>
        <v>Good</v>
      </c>
      <c r="K790" s="85">
        <f>(VLOOKUP($G790,Depth_Lookup!$A$3:$J$561,10,FALSE))+(H790/100)</f>
        <v>198.17</v>
      </c>
      <c r="L790" s="85">
        <f>(VLOOKUP($G790,Depth_Lookup!$A$3:$J$561,10,FALSE))+(I790/100)</f>
        <v>198.22</v>
      </c>
      <c r="M790" s="34">
        <v>1</v>
      </c>
      <c r="N790" s="1"/>
    </row>
    <row r="791" spans="1:14">
      <c r="E791" s="30">
        <v>91</v>
      </c>
      <c r="F791" s="30">
        <v>2</v>
      </c>
      <c r="G791" s="83" t="str">
        <f t="shared" si="10"/>
        <v>91-2</v>
      </c>
      <c r="H791" s="2">
        <v>0</v>
      </c>
      <c r="I791" s="2">
        <v>4</v>
      </c>
      <c r="J791" s="84" t="str">
        <f>IF(((VLOOKUP($G791,Depth_Lookup!$A$3:$J$561,9,FALSE))-(I791/100))&gt;=0,"Good","Too Long")</f>
        <v>Good</v>
      </c>
      <c r="K791" s="85">
        <f>(VLOOKUP($G791,Depth_Lookup!$A$3:$J$561,10,FALSE))+(H791/100)</f>
        <v>198.23</v>
      </c>
      <c r="L791" s="85">
        <f>(VLOOKUP($G791,Depth_Lookup!$A$3:$J$561,10,FALSE))+(I791/100)</f>
        <v>198.26999999999998</v>
      </c>
      <c r="M791" s="34">
        <v>1</v>
      </c>
    </row>
    <row r="792" spans="1:14">
      <c r="A792" s="30"/>
      <c r="E792" s="30">
        <v>91</v>
      </c>
      <c r="F792" s="30">
        <v>2</v>
      </c>
      <c r="G792" s="83" t="str">
        <f t="shared" si="10"/>
        <v>91-2</v>
      </c>
      <c r="H792" s="2">
        <v>4</v>
      </c>
      <c r="I792" s="2">
        <v>91</v>
      </c>
      <c r="J792" s="84" t="str">
        <f>IF(((VLOOKUP($G792,Depth_Lookup!$A$3:$J$561,9,FALSE))-(I792/100))&gt;=0,"Good","Too Long")</f>
        <v>Good</v>
      </c>
      <c r="K792" s="85">
        <f>(VLOOKUP($G792,Depth_Lookup!$A$3:$J$561,10,FALSE))+(H792/100)</f>
        <v>198.26999999999998</v>
      </c>
      <c r="L792" s="85">
        <f>(VLOOKUP($G792,Depth_Lookup!$A$3:$J$561,10,FALSE))+(I792/100)</f>
        <v>199.14</v>
      </c>
      <c r="M792" s="34">
        <v>0</v>
      </c>
      <c r="N792" s="1"/>
    </row>
    <row r="793" spans="1:14">
      <c r="E793" s="30">
        <v>91</v>
      </c>
      <c r="F793" s="30">
        <v>2</v>
      </c>
      <c r="G793" s="83" t="str">
        <f t="shared" si="10"/>
        <v>91-2</v>
      </c>
      <c r="H793" s="2">
        <v>91</v>
      </c>
      <c r="I793" s="2">
        <v>95</v>
      </c>
      <c r="J793" s="84" t="str">
        <f>IF(((VLOOKUP($G793,Depth_Lookup!$A$3:$J$561,9,FALSE))-(I793/100))&gt;=0,"Good","Too Long")</f>
        <v>Good</v>
      </c>
      <c r="K793" s="85">
        <f>(VLOOKUP($G793,Depth_Lookup!$A$3:$J$561,10,FALSE))+(H793/100)</f>
        <v>199.14</v>
      </c>
      <c r="L793" s="85">
        <f>(VLOOKUP($G793,Depth_Lookup!$A$3:$J$561,10,FALSE))+(I793/100)</f>
        <v>199.17999999999998</v>
      </c>
      <c r="M793" s="34">
        <v>1</v>
      </c>
    </row>
    <row r="794" spans="1:14">
      <c r="A794" s="30"/>
      <c r="E794" s="30">
        <v>91</v>
      </c>
      <c r="F794" s="30">
        <v>3</v>
      </c>
      <c r="G794" s="83" t="str">
        <f t="shared" si="10"/>
        <v>91-3</v>
      </c>
      <c r="H794" s="2">
        <v>0</v>
      </c>
      <c r="I794" s="2">
        <v>4</v>
      </c>
      <c r="J794" s="84" t="str">
        <f>IF(((VLOOKUP($G794,Depth_Lookup!$A$3:$J$561,9,FALSE))-(I794/100))&gt;=0,"Good","Too Long")</f>
        <v>Good</v>
      </c>
      <c r="K794" s="85">
        <f>(VLOOKUP($G794,Depth_Lookup!$A$3:$J$561,10,FALSE))+(H794/100)</f>
        <v>199.19</v>
      </c>
      <c r="L794" s="85">
        <f>(VLOOKUP($G794,Depth_Lookup!$A$3:$J$561,10,FALSE))+(I794/100)</f>
        <v>199.23</v>
      </c>
      <c r="M794" s="34">
        <v>1</v>
      </c>
      <c r="N794" s="1"/>
    </row>
    <row r="795" spans="1:14">
      <c r="E795" s="30">
        <v>91</v>
      </c>
      <c r="F795" s="30">
        <v>3</v>
      </c>
      <c r="G795" s="83" t="str">
        <f t="shared" si="10"/>
        <v>91-3</v>
      </c>
      <c r="H795" s="2">
        <v>4</v>
      </c>
      <c r="I795" s="2">
        <v>68</v>
      </c>
      <c r="J795" s="84" t="str">
        <f>IF(((VLOOKUP($G795,Depth_Lookup!$A$3:$J$561,9,FALSE))-(I795/100))&gt;=0,"Good","Too Long")</f>
        <v>Good</v>
      </c>
      <c r="K795" s="85">
        <f>(VLOOKUP($G795,Depth_Lookup!$A$3:$J$561,10,FALSE))+(H795/100)</f>
        <v>199.23</v>
      </c>
      <c r="L795" s="85">
        <f>(VLOOKUP($G795,Depth_Lookup!$A$3:$J$561,10,FALSE))+(I795/100)</f>
        <v>199.87</v>
      </c>
      <c r="M795" s="34">
        <v>0</v>
      </c>
    </row>
    <row r="796" spans="1:14">
      <c r="A796" s="30"/>
      <c r="E796" s="30">
        <v>91</v>
      </c>
      <c r="F796" s="30">
        <v>4</v>
      </c>
      <c r="G796" s="83" t="str">
        <f t="shared" si="10"/>
        <v>91-4</v>
      </c>
      <c r="H796" s="2">
        <v>0</v>
      </c>
      <c r="I796" s="2">
        <v>10</v>
      </c>
      <c r="J796" s="84" t="str">
        <f>IF(((VLOOKUP($G796,Depth_Lookup!$A$3:$J$561,9,FALSE))-(I796/100))&gt;=0,"Good","Too Long")</f>
        <v>Good</v>
      </c>
      <c r="K796" s="85">
        <f>(VLOOKUP($G796,Depth_Lookup!$A$3:$J$561,10,FALSE))+(H796/100)</f>
        <v>199.87</v>
      </c>
      <c r="L796" s="85">
        <f>(VLOOKUP($G796,Depth_Lookup!$A$3:$J$561,10,FALSE))+(I796/100)</f>
        <v>199.97</v>
      </c>
      <c r="M796" s="34">
        <v>0</v>
      </c>
      <c r="N796" s="1"/>
    </row>
    <row r="797" spans="1:14">
      <c r="E797" s="30">
        <v>91</v>
      </c>
      <c r="F797" s="30">
        <v>4</v>
      </c>
      <c r="G797" s="83" t="str">
        <f t="shared" si="10"/>
        <v>91-4</v>
      </c>
      <c r="H797" s="2">
        <v>10</v>
      </c>
      <c r="I797" s="2">
        <v>40</v>
      </c>
      <c r="J797" s="84" t="str">
        <f>IF(((VLOOKUP($G797,Depth_Lookup!$A$3:$J$561,9,FALSE))-(I797/100))&gt;=0,"Good","Too Long")</f>
        <v>Good</v>
      </c>
      <c r="K797" s="85">
        <f>(VLOOKUP($G797,Depth_Lookup!$A$3:$J$561,10,FALSE))+(H797/100)</f>
        <v>199.97</v>
      </c>
      <c r="L797" s="85">
        <f>(VLOOKUP($G797,Depth_Lookup!$A$3:$J$561,10,FALSE))+(I797/100)</f>
        <v>200.27</v>
      </c>
      <c r="M797" s="34"/>
      <c r="N797" s="30" t="s">
        <v>1364</v>
      </c>
    </row>
    <row r="798" spans="1:14">
      <c r="A798" s="30"/>
      <c r="E798" s="30">
        <v>91</v>
      </c>
      <c r="F798" s="30">
        <v>4</v>
      </c>
      <c r="G798" s="83" t="str">
        <f t="shared" si="10"/>
        <v>91-4</v>
      </c>
      <c r="H798" s="2">
        <v>40</v>
      </c>
      <c r="I798" s="2">
        <v>77</v>
      </c>
      <c r="J798" s="84" t="str">
        <f>IF(((VLOOKUP($G798,Depth_Lookup!$A$3:$J$561,9,FALSE))-(I798/100))&gt;=0,"Good","Too Long")</f>
        <v>Good</v>
      </c>
      <c r="K798" s="85">
        <f>(VLOOKUP($G798,Depth_Lookup!$A$3:$J$561,10,FALSE))+(H798/100)</f>
        <v>200.27</v>
      </c>
      <c r="L798" s="85">
        <f>(VLOOKUP($G798,Depth_Lookup!$A$3:$J$561,10,FALSE))+(I798/100)</f>
        <v>200.64000000000001</v>
      </c>
      <c r="M798" s="34">
        <v>0</v>
      </c>
      <c r="N798" s="1"/>
    </row>
    <row r="799" spans="1:14">
      <c r="E799" s="30">
        <v>92</v>
      </c>
      <c r="F799" s="30">
        <v>1</v>
      </c>
      <c r="G799" s="83" t="str">
        <f t="shared" si="10"/>
        <v>92-1</v>
      </c>
      <c r="H799" s="2">
        <v>0</v>
      </c>
      <c r="I799" s="2">
        <v>70</v>
      </c>
      <c r="J799" s="84" t="str">
        <f>IF(((VLOOKUP($G799,Depth_Lookup!$A$3:$J$561,9,FALSE))-(I799/100))&gt;=0,"Good","Too Long")</f>
        <v>Good</v>
      </c>
      <c r="K799" s="85">
        <f>(VLOOKUP($G799,Depth_Lookup!$A$3:$J$561,10,FALSE))+(H799/100)</f>
        <v>200.6</v>
      </c>
      <c r="L799" s="85">
        <f>(VLOOKUP($G799,Depth_Lookup!$A$3:$J$561,10,FALSE))+(I799/100)</f>
        <v>201.29999999999998</v>
      </c>
      <c r="M799" s="34">
        <v>0</v>
      </c>
    </row>
    <row r="800" spans="1:14">
      <c r="A800" s="30"/>
      <c r="E800" s="30">
        <v>92</v>
      </c>
      <c r="F800" s="30">
        <v>2</v>
      </c>
      <c r="G800" s="83" t="str">
        <f t="shared" si="10"/>
        <v>92-2</v>
      </c>
      <c r="H800" s="2">
        <v>0</v>
      </c>
      <c r="I800" s="2">
        <v>64</v>
      </c>
      <c r="J800" s="84" t="str">
        <f>IF(((VLOOKUP($G800,Depth_Lookup!$A$3:$J$561,9,FALSE))-(I800/100))&gt;=0,"Good","Too Long")</f>
        <v>Good</v>
      </c>
      <c r="K800" s="85">
        <f>(VLOOKUP($G800,Depth_Lookup!$A$3:$J$561,10,FALSE))+(H800/100)</f>
        <v>201.3</v>
      </c>
      <c r="L800" s="85">
        <f>(VLOOKUP($G800,Depth_Lookup!$A$3:$J$561,10,FALSE))+(I800/100)</f>
        <v>201.94</v>
      </c>
      <c r="M800" s="34">
        <v>0</v>
      </c>
      <c r="N800" s="1"/>
    </row>
    <row r="801" spans="1:14">
      <c r="E801" s="30">
        <v>92</v>
      </c>
      <c r="F801" s="30">
        <v>2</v>
      </c>
      <c r="G801" s="83" t="str">
        <f t="shared" si="10"/>
        <v>92-2</v>
      </c>
      <c r="H801" s="2">
        <v>64</v>
      </c>
      <c r="I801" s="2">
        <v>66</v>
      </c>
      <c r="J801" s="84" t="str">
        <f>IF(((VLOOKUP($G801,Depth_Lookup!$A$3:$J$561,9,FALSE))-(I801/100))&gt;=0,"Good","Too Long")</f>
        <v>Good</v>
      </c>
      <c r="K801" s="85">
        <f>(VLOOKUP($G801,Depth_Lookup!$A$3:$J$561,10,FALSE))+(H801/100)</f>
        <v>201.94</v>
      </c>
      <c r="L801" s="85">
        <f>(VLOOKUP($G801,Depth_Lookup!$A$3:$J$561,10,FALSE))+(I801/100)</f>
        <v>201.96</v>
      </c>
      <c r="M801" s="34">
        <v>1</v>
      </c>
    </row>
    <row r="802" spans="1:14">
      <c r="A802" s="30"/>
      <c r="E802" s="30">
        <v>92</v>
      </c>
      <c r="F802" s="30">
        <v>3</v>
      </c>
      <c r="G802" s="83" t="str">
        <f t="shared" si="10"/>
        <v>92-3</v>
      </c>
      <c r="H802" s="2">
        <v>0</v>
      </c>
      <c r="I802" s="2">
        <v>40</v>
      </c>
      <c r="J802" s="84" t="str">
        <f>IF(((VLOOKUP($G802,Depth_Lookup!$A$3:$J$561,9,FALSE))-(I802/100))&gt;=0,"Good","Too Long")</f>
        <v>Good</v>
      </c>
      <c r="K802" s="85">
        <f>(VLOOKUP($G802,Depth_Lookup!$A$3:$J$561,10,FALSE))+(H802/100)</f>
        <v>201.965</v>
      </c>
      <c r="L802" s="85">
        <f>(VLOOKUP($G802,Depth_Lookup!$A$3:$J$561,10,FALSE))+(I802/100)</f>
        <v>202.36500000000001</v>
      </c>
      <c r="M802" s="34">
        <v>0</v>
      </c>
      <c r="N802" s="1"/>
    </row>
    <row r="803" spans="1:14">
      <c r="E803" s="30">
        <v>92</v>
      </c>
      <c r="F803" s="30">
        <v>3</v>
      </c>
      <c r="G803" s="83" t="str">
        <f t="shared" si="10"/>
        <v>92-3</v>
      </c>
      <c r="H803" s="2">
        <v>40</v>
      </c>
      <c r="I803" s="2">
        <v>43</v>
      </c>
      <c r="J803" s="84" t="str">
        <f>IF(((VLOOKUP($G803,Depth_Lookup!$A$3:$J$561,9,FALSE))-(I803/100))&gt;=0,"Good","Too Long")</f>
        <v>Good</v>
      </c>
      <c r="K803" s="85">
        <f>(VLOOKUP($G803,Depth_Lookup!$A$3:$J$561,10,FALSE))+(H803/100)</f>
        <v>202.36500000000001</v>
      </c>
      <c r="L803" s="85">
        <f>(VLOOKUP($G803,Depth_Lookup!$A$3:$J$561,10,FALSE))+(I803/100)</f>
        <v>202.39500000000001</v>
      </c>
      <c r="M803" s="34">
        <v>1</v>
      </c>
    </row>
    <row r="804" spans="1:14">
      <c r="A804" s="30"/>
      <c r="E804" s="30">
        <v>92</v>
      </c>
      <c r="F804" s="30">
        <v>3</v>
      </c>
      <c r="G804" s="83" t="str">
        <f t="shared" si="10"/>
        <v>92-3</v>
      </c>
      <c r="H804" s="2">
        <v>43</v>
      </c>
      <c r="I804" s="2">
        <v>84</v>
      </c>
      <c r="J804" s="84" t="str">
        <f>IF(((VLOOKUP($G804,Depth_Lookup!$A$3:$J$561,9,FALSE))-(I804/100))&gt;=0,"Good","Too Long")</f>
        <v>Good</v>
      </c>
      <c r="K804" s="85">
        <f>(VLOOKUP($G804,Depth_Lookup!$A$3:$J$561,10,FALSE))+(H804/100)</f>
        <v>202.39500000000001</v>
      </c>
      <c r="L804" s="85">
        <f>(VLOOKUP($G804,Depth_Lookup!$A$3:$J$561,10,FALSE))+(I804/100)</f>
        <v>202.80500000000001</v>
      </c>
      <c r="M804" s="34">
        <v>0</v>
      </c>
      <c r="N804" s="1"/>
    </row>
    <row r="805" spans="1:14">
      <c r="E805" s="30">
        <v>92</v>
      </c>
      <c r="F805" s="30">
        <v>4</v>
      </c>
      <c r="G805" s="83" t="str">
        <f t="shared" si="10"/>
        <v>92-4</v>
      </c>
      <c r="H805" s="2">
        <v>0</v>
      </c>
      <c r="I805" s="2">
        <v>85</v>
      </c>
      <c r="J805" s="84" t="str">
        <f>IF(((VLOOKUP($G805,Depth_Lookup!$A$3:$J$561,9,FALSE))-(I805/100))&gt;=0,"Good","Too Long")</f>
        <v>Good</v>
      </c>
      <c r="K805" s="85">
        <f>(VLOOKUP($G805,Depth_Lookup!$A$3:$J$561,10,FALSE))+(H805/100)</f>
        <v>202.80500000000001</v>
      </c>
      <c r="L805" s="85">
        <f>(VLOOKUP($G805,Depth_Lookup!$A$3:$J$561,10,FALSE))+(I805/100)</f>
        <v>203.655</v>
      </c>
      <c r="M805" s="34">
        <v>0</v>
      </c>
    </row>
    <row r="806" spans="1:14">
      <c r="A806" s="30"/>
      <c r="E806" s="30">
        <v>93</v>
      </c>
      <c r="F806" s="30">
        <v>1</v>
      </c>
      <c r="G806" s="83" t="str">
        <f t="shared" si="10"/>
        <v>93-1</v>
      </c>
      <c r="H806" s="2">
        <v>0</v>
      </c>
      <c r="I806" s="2">
        <v>19</v>
      </c>
      <c r="J806" s="84" t="str">
        <f>IF(((VLOOKUP($G806,Depth_Lookup!$A$3:$J$561,9,FALSE))-(I806/100))&gt;=0,"Good","Too Long")</f>
        <v>Good</v>
      </c>
      <c r="K806" s="85">
        <f>(VLOOKUP($G806,Depth_Lookup!$A$3:$J$561,10,FALSE))+(H806/100)</f>
        <v>203.6</v>
      </c>
      <c r="L806" s="85">
        <f>(VLOOKUP($G806,Depth_Lookup!$A$3:$J$561,10,FALSE))+(I806/100)</f>
        <v>203.79</v>
      </c>
      <c r="M806" s="34">
        <v>0</v>
      </c>
      <c r="N806" s="1"/>
    </row>
    <row r="807" spans="1:14">
      <c r="E807" s="30">
        <v>93</v>
      </c>
      <c r="F807" s="30">
        <v>1</v>
      </c>
      <c r="G807" s="83" t="str">
        <f t="shared" si="10"/>
        <v>93-1</v>
      </c>
      <c r="H807" s="2">
        <v>19</v>
      </c>
      <c r="I807" s="2">
        <v>33</v>
      </c>
      <c r="J807" s="84" t="str">
        <f>IF(((VLOOKUP($G807,Depth_Lookup!$A$3:$J$561,9,FALSE))-(I807/100))&gt;=0,"Good","Too Long")</f>
        <v>Good</v>
      </c>
      <c r="K807" s="85">
        <f>(VLOOKUP($G807,Depth_Lookup!$A$3:$J$561,10,FALSE))+(H807/100)</f>
        <v>203.79</v>
      </c>
      <c r="L807" s="85">
        <f>(VLOOKUP($G807,Depth_Lookup!$A$3:$J$561,10,FALSE))+(I807/100)</f>
        <v>203.93</v>
      </c>
      <c r="M807" s="34">
        <v>2</v>
      </c>
    </row>
    <row r="808" spans="1:14">
      <c r="A808" s="30"/>
      <c r="E808" s="30">
        <v>93</v>
      </c>
      <c r="F808" s="30">
        <v>1</v>
      </c>
      <c r="G808" s="83" t="str">
        <f t="shared" si="10"/>
        <v>93-1</v>
      </c>
      <c r="H808" s="2">
        <v>33</v>
      </c>
      <c r="I808" s="2">
        <v>53</v>
      </c>
      <c r="J808" s="84" t="str">
        <f>IF(((VLOOKUP($G808,Depth_Lookup!$A$3:$J$561,9,FALSE))-(I808/100))&gt;=0,"Good","Too Long")</f>
        <v>Good</v>
      </c>
      <c r="K808" s="85">
        <f>(VLOOKUP($G808,Depth_Lookup!$A$3:$J$561,10,FALSE))+(H808/100)</f>
        <v>203.93</v>
      </c>
      <c r="L808" s="85">
        <f>(VLOOKUP($G808,Depth_Lookup!$A$3:$J$561,10,FALSE))+(I808/100)</f>
        <v>204.13</v>
      </c>
      <c r="M808" s="34">
        <v>3</v>
      </c>
      <c r="N808" s="1"/>
    </row>
    <row r="809" spans="1:14">
      <c r="E809" s="30">
        <v>93</v>
      </c>
      <c r="F809" s="30">
        <v>2</v>
      </c>
      <c r="G809" s="83" t="str">
        <f t="shared" si="10"/>
        <v>93-2</v>
      </c>
      <c r="H809" s="2">
        <v>0</v>
      </c>
      <c r="I809" s="2">
        <v>5</v>
      </c>
      <c r="J809" s="84" t="str">
        <f>IF(((VLOOKUP($G809,Depth_Lookup!$A$3:$J$561,9,FALSE))-(I809/100))&gt;=0,"Good","Too Long")</f>
        <v>Good</v>
      </c>
      <c r="K809" s="85">
        <f>(VLOOKUP($G809,Depth_Lookup!$A$3:$J$561,10,FALSE))+(H809/100)</f>
        <v>204.13499999999999</v>
      </c>
      <c r="L809" s="85">
        <f>(VLOOKUP($G809,Depth_Lookup!$A$3:$J$561,10,FALSE))+(I809/100)</f>
        <v>204.185</v>
      </c>
      <c r="M809" s="34">
        <v>1</v>
      </c>
    </row>
    <row r="810" spans="1:14">
      <c r="A810" s="30"/>
      <c r="E810" s="30">
        <v>93</v>
      </c>
      <c r="F810" s="30">
        <v>2</v>
      </c>
      <c r="G810" s="83" t="str">
        <f t="shared" si="10"/>
        <v>93-2</v>
      </c>
      <c r="H810" s="2">
        <v>5</v>
      </c>
      <c r="I810" s="2">
        <v>82</v>
      </c>
      <c r="J810" s="84" t="str">
        <f>IF(((VLOOKUP($G810,Depth_Lookup!$A$3:$J$561,9,FALSE))-(I810/100))&gt;=0,"Good","Too Long")</f>
        <v>Good</v>
      </c>
      <c r="K810" s="85">
        <f>(VLOOKUP($G810,Depth_Lookup!$A$3:$J$561,10,FALSE))+(H810/100)</f>
        <v>204.185</v>
      </c>
      <c r="L810" s="85">
        <f>(VLOOKUP($G810,Depth_Lookup!$A$3:$J$561,10,FALSE))+(I810/100)</f>
        <v>204.95499999999998</v>
      </c>
      <c r="M810" s="34">
        <v>0</v>
      </c>
      <c r="N810" s="1"/>
    </row>
    <row r="811" spans="1:14">
      <c r="E811" s="30">
        <v>93</v>
      </c>
      <c r="F811" s="30">
        <v>3</v>
      </c>
      <c r="G811" s="83" t="str">
        <f t="shared" si="10"/>
        <v>93-3</v>
      </c>
      <c r="H811" s="2">
        <v>0</v>
      </c>
      <c r="I811" s="2">
        <v>49</v>
      </c>
      <c r="J811" s="84" t="str">
        <f>IF(((VLOOKUP($G811,Depth_Lookup!$A$3:$J$561,9,FALSE))-(I811/100))&gt;=0,"Good","Too Long")</f>
        <v>Good</v>
      </c>
      <c r="K811" s="85">
        <f>(VLOOKUP($G811,Depth_Lookup!$A$3:$J$561,10,FALSE))+(H811/100)</f>
        <v>204.95500000000001</v>
      </c>
      <c r="L811" s="85">
        <f>(VLOOKUP($G811,Depth_Lookup!$A$3:$J$561,10,FALSE))+(I811/100)</f>
        <v>205.44500000000002</v>
      </c>
      <c r="M811" s="34">
        <v>0</v>
      </c>
    </row>
    <row r="812" spans="1:14">
      <c r="A812" s="30"/>
      <c r="E812" s="30">
        <v>93</v>
      </c>
      <c r="F812" s="30">
        <v>3</v>
      </c>
      <c r="G812" s="83" t="str">
        <f t="shared" si="10"/>
        <v>93-3</v>
      </c>
      <c r="H812" s="2">
        <v>49</v>
      </c>
      <c r="I812" s="2">
        <v>59</v>
      </c>
      <c r="J812" s="84" t="str">
        <f>IF(((VLOOKUP($G812,Depth_Lookup!$A$3:$J$561,9,FALSE))-(I812/100))&gt;=0,"Good","Too Long")</f>
        <v>Good</v>
      </c>
      <c r="K812" s="85">
        <f>(VLOOKUP($G812,Depth_Lookup!$A$3:$J$561,10,FALSE))+(H812/100)</f>
        <v>205.44500000000002</v>
      </c>
      <c r="L812" s="85">
        <f>(VLOOKUP($G812,Depth_Lookup!$A$3:$J$561,10,FALSE))+(I812/100)</f>
        <v>205.54500000000002</v>
      </c>
      <c r="M812" s="34">
        <v>1</v>
      </c>
      <c r="N812" s="1"/>
    </row>
    <row r="813" spans="1:14">
      <c r="E813" s="30">
        <v>93</v>
      </c>
      <c r="F813" s="30">
        <v>3</v>
      </c>
      <c r="G813" s="83" t="str">
        <f t="shared" si="10"/>
        <v>93-3</v>
      </c>
      <c r="H813" s="2">
        <v>59</v>
      </c>
      <c r="I813" s="2">
        <v>86</v>
      </c>
      <c r="J813" s="84" t="str">
        <f>IF(((VLOOKUP($G813,Depth_Lookup!$A$3:$J$561,9,FALSE))-(I813/100))&gt;=0,"Good","Too Long")</f>
        <v>Good</v>
      </c>
      <c r="K813" s="85">
        <f>(VLOOKUP($G813,Depth_Lookup!$A$3:$J$561,10,FALSE))+(H813/100)</f>
        <v>205.54500000000002</v>
      </c>
      <c r="L813" s="85">
        <f>(VLOOKUP($G813,Depth_Lookup!$A$3:$J$561,10,FALSE))+(I813/100)</f>
        <v>205.81500000000003</v>
      </c>
      <c r="M813" s="34">
        <v>0</v>
      </c>
    </row>
    <row r="814" spans="1:14">
      <c r="A814" s="30"/>
      <c r="E814" s="30">
        <v>93</v>
      </c>
      <c r="F814" s="30">
        <v>3</v>
      </c>
      <c r="G814" s="83" t="str">
        <f t="shared" si="10"/>
        <v>93-3</v>
      </c>
      <c r="H814" s="2">
        <v>86</v>
      </c>
      <c r="I814" s="2">
        <v>88</v>
      </c>
      <c r="J814" s="84" t="str">
        <f>IF(((VLOOKUP($G814,Depth_Lookup!$A$3:$J$561,9,FALSE))-(I814/100))&gt;=0,"Good","Too Long")</f>
        <v>Good</v>
      </c>
      <c r="K814" s="85">
        <f>(VLOOKUP($G814,Depth_Lookup!$A$3:$J$561,10,FALSE))+(H814/100)</f>
        <v>205.81500000000003</v>
      </c>
      <c r="L814" s="85">
        <f>(VLOOKUP($G814,Depth_Lookup!$A$3:$J$561,10,FALSE))+(I814/100)</f>
        <v>205.83500000000001</v>
      </c>
      <c r="M814" s="34">
        <v>1</v>
      </c>
      <c r="N814" s="1"/>
    </row>
    <row r="815" spans="1:14">
      <c r="E815" s="30">
        <v>93</v>
      </c>
      <c r="F815" s="30">
        <v>4</v>
      </c>
      <c r="G815" s="83" t="str">
        <f t="shared" si="10"/>
        <v>93-4</v>
      </c>
      <c r="H815" s="2">
        <v>0</v>
      </c>
      <c r="I815" s="2">
        <v>7</v>
      </c>
      <c r="J815" s="84" t="str">
        <f>IF(((VLOOKUP($G815,Depth_Lookup!$A$3:$J$561,9,FALSE))-(I815/100))&gt;=0,"Good","Too Long")</f>
        <v>Good</v>
      </c>
      <c r="K815" s="85">
        <f>(VLOOKUP($G815,Depth_Lookup!$A$3:$J$561,10,FALSE))+(H815/100)</f>
        <v>205.83500000000001</v>
      </c>
      <c r="L815" s="85">
        <f>(VLOOKUP($G815,Depth_Lookup!$A$3:$J$561,10,FALSE))+(I815/100)</f>
        <v>205.905</v>
      </c>
      <c r="M815" s="34">
        <v>3</v>
      </c>
    </row>
    <row r="816" spans="1:14">
      <c r="A816" s="30"/>
      <c r="E816" s="30">
        <v>93</v>
      </c>
      <c r="F816" s="30">
        <v>4</v>
      </c>
      <c r="G816" s="83" t="str">
        <f t="shared" si="10"/>
        <v>93-4</v>
      </c>
      <c r="H816" s="2">
        <v>7</v>
      </c>
      <c r="I816" s="2">
        <v>35</v>
      </c>
      <c r="J816" s="84" t="str">
        <f>IF(((VLOOKUP($G816,Depth_Lookup!$A$3:$J$561,9,FALSE))-(I816/100))&gt;=0,"Good","Too Long")</f>
        <v>Good</v>
      </c>
      <c r="K816" s="85">
        <f>(VLOOKUP($G816,Depth_Lookup!$A$3:$J$561,10,FALSE))+(H816/100)</f>
        <v>205.905</v>
      </c>
      <c r="L816" s="85">
        <f>(VLOOKUP($G816,Depth_Lookup!$A$3:$J$561,10,FALSE))+(I816/100)</f>
        <v>206.185</v>
      </c>
      <c r="M816" s="34">
        <v>0</v>
      </c>
      <c r="N816" s="1"/>
    </row>
    <row r="817" spans="1:14">
      <c r="E817" s="30">
        <v>93</v>
      </c>
      <c r="F817" s="30">
        <v>4</v>
      </c>
      <c r="G817" s="83" t="str">
        <f t="shared" si="10"/>
        <v>93-4</v>
      </c>
      <c r="H817" s="2">
        <v>35</v>
      </c>
      <c r="I817" s="2">
        <v>46</v>
      </c>
      <c r="J817" s="84" t="str">
        <f>IF(((VLOOKUP($G817,Depth_Lookup!$A$3:$J$561,9,FALSE))-(I817/100))&gt;=0,"Good","Too Long")</f>
        <v>Good</v>
      </c>
      <c r="K817" s="85">
        <f>(VLOOKUP($G817,Depth_Lookup!$A$3:$J$561,10,FALSE))+(H817/100)</f>
        <v>206.185</v>
      </c>
      <c r="L817" s="85">
        <f>(VLOOKUP($G817,Depth_Lookup!$A$3:$J$561,10,FALSE))+(I817/100)</f>
        <v>206.29500000000002</v>
      </c>
      <c r="M817" s="34">
        <v>1</v>
      </c>
    </row>
    <row r="818" spans="1:14">
      <c r="A818" s="30"/>
      <c r="E818" s="30">
        <v>93</v>
      </c>
      <c r="F818" s="30">
        <v>4</v>
      </c>
      <c r="G818" s="83" t="str">
        <f t="shared" si="10"/>
        <v>93-4</v>
      </c>
      <c r="H818" s="2">
        <v>46</v>
      </c>
      <c r="I818" s="2">
        <v>63</v>
      </c>
      <c r="J818" s="84" t="str">
        <f>IF(((VLOOKUP($G818,Depth_Lookup!$A$3:$J$561,9,FALSE))-(I818/100))&gt;=0,"Good","Too Long")</f>
        <v>Good</v>
      </c>
      <c r="K818" s="85">
        <f>(VLOOKUP($G818,Depth_Lookup!$A$3:$J$561,10,FALSE))+(H818/100)</f>
        <v>206.29500000000002</v>
      </c>
      <c r="L818" s="85">
        <f>(VLOOKUP($G818,Depth_Lookup!$A$3:$J$561,10,FALSE))+(I818/100)</f>
        <v>206.465</v>
      </c>
      <c r="M818" s="34">
        <v>3</v>
      </c>
      <c r="N818" s="1"/>
    </row>
    <row r="819" spans="1:14">
      <c r="E819" s="30">
        <v>93</v>
      </c>
      <c r="F819" s="30">
        <v>4</v>
      </c>
      <c r="G819" s="83" t="str">
        <f t="shared" si="10"/>
        <v>93-4</v>
      </c>
      <c r="H819" s="2">
        <v>63</v>
      </c>
      <c r="I819" s="2">
        <v>87</v>
      </c>
      <c r="J819" s="84" t="str">
        <f>IF(((VLOOKUP($G819,Depth_Lookup!$A$3:$J$561,9,FALSE))-(I819/100))&gt;=0,"Good","Too Long")</f>
        <v>Good</v>
      </c>
      <c r="K819" s="85">
        <f>(VLOOKUP($G819,Depth_Lookup!$A$3:$J$561,10,FALSE))+(H819/100)</f>
        <v>206.465</v>
      </c>
      <c r="L819" s="85">
        <f>(VLOOKUP($G819,Depth_Lookup!$A$3:$J$561,10,FALSE))+(I819/100)</f>
        <v>206.70500000000001</v>
      </c>
      <c r="M819" s="34">
        <v>1</v>
      </c>
    </row>
    <row r="820" spans="1:14">
      <c r="A820" s="30"/>
      <c r="E820" s="30">
        <v>94</v>
      </c>
      <c r="F820" s="30">
        <v>1</v>
      </c>
      <c r="G820" s="83" t="str">
        <f t="shared" si="10"/>
        <v>94-1</v>
      </c>
      <c r="H820" s="2">
        <v>0</v>
      </c>
      <c r="I820" s="2">
        <v>50</v>
      </c>
      <c r="J820" s="84" t="str">
        <f>IF(((VLOOKUP($G820,Depth_Lookup!$A$3:$J$561,9,FALSE))-(I820/100))&gt;=0,"Good","Too Long")</f>
        <v>Good</v>
      </c>
      <c r="K820" s="85">
        <f>(VLOOKUP($G820,Depth_Lookup!$A$3:$J$561,10,FALSE))+(H820/100)</f>
        <v>206.6</v>
      </c>
      <c r="L820" s="85">
        <f>(VLOOKUP($G820,Depth_Lookup!$A$3:$J$561,10,FALSE))+(I820/100)</f>
        <v>207.1</v>
      </c>
      <c r="M820" s="34">
        <v>3</v>
      </c>
      <c r="N820" s="1"/>
    </row>
    <row r="821" spans="1:14">
      <c r="E821" s="30">
        <v>94</v>
      </c>
      <c r="F821" s="30">
        <v>1</v>
      </c>
      <c r="G821" s="83" t="str">
        <f t="shared" si="10"/>
        <v>94-1</v>
      </c>
      <c r="H821" s="2">
        <v>50</v>
      </c>
      <c r="I821" s="2">
        <v>77</v>
      </c>
      <c r="J821" s="84" t="str">
        <f>IF(((VLOOKUP($G821,Depth_Lookup!$A$3:$J$561,9,FALSE))-(I821/100))&gt;=0,"Good","Too Long")</f>
        <v>Good</v>
      </c>
      <c r="K821" s="85">
        <f>(VLOOKUP($G821,Depth_Lookup!$A$3:$J$561,10,FALSE))+(H821/100)</f>
        <v>207.1</v>
      </c>
      <c r="L821" s="85">
        <f>(VLOOKUP($G821,Depth_Lookup!$A$3:$J$561,10,FALSE))+(I821/100)</f>
        <v>207.37</v>
      </c>
      <c r="M821" s="34">
        <v>0</v>
      </c>
    </row>
    <row r="822" spans="1:14">
      <c r="A822" s="30"/>
      <c r="E822" s="30">
        <v>94</v>
      </c>
      <c r="F822" s="30">
        <v>1</v>
      </c>
      <c r="G822" s="83" t="str">
        <f t="shared" si="10"/>
        <v>94-1</v>
      </c>
      <c r="H822" s="2">
        <v>77</v>
      </c>
      <c r="I822" s="2">
        <v>95</v>
      </c>
      <c r="J822" s="84" t="str">
        <f>IF(((VLOOKUP($G822,Depth_Lookup!$A$3:$J$561,9,FALSE))-(I822/100))&gt;=0,"Good","Too Long")</f>
        <v>Good</v>
      </c>
      <c r="K822" s="85">
        <f>(VLOOKUP($G822,Depth_Lookup!$A$3:$J$561,10,FALSE))+(H822/100)</f>
        <v>207.37</v>
      </c>
      <c r="L822" s="85">
        <f>(VLOOKUP($G822,Depth_Lookup!$A$3:$J$561,10,FALSE))+(I822/100)</f>
        <v>207.54999999999998</v>
      </c>
      <c r="M822" s="34">
        <v>3</v>
      </c>
      <c r="N822" s="1"/>
    </row>
    <row r="823" spans="1:14">
      <c r="E823" s="30">
        <v>94</v>
      </c>
      <c r="F823" s="30">
        <v>2</v>
      </c>
      <c r="G823" s="83" t="str">
        <f t="shared" si="10"/>
        <v>94-2</v>
      </c>
      <c r="H823" s="2">
        <v>0</v>
      </c>
      <c r="I823" s="2">
        <v>39</v>
      </c>
      <c r="J823" s="84" t="str">
        <f>IF(((VLOOKUP($G823,Depth_Lookup!$A$3:$J$561,9,FALSE))-(I823/100))&gt;=0,"Good","Too Long")</f>
        <v>Good</v>
      </c>
      <c r="K823" s="85">
        <f>(VLOOKUP($G823,Depth_Lookup!$A$3:$J$561,10,FALSE))+(H823/100)</f>
        <v>207.55</v>
      </c>
      <c r="L823" s="85">
        <f>(VLOOKUP($G823,Depth_Lookup!$A$3:$J$561,10,FALSE))+(I823/100)</f>
        <v>207.94</v>
      </c>
      <c r="M823" s="34">
        <v>0</v>
      </c>
    </row>
    <row r="824" spans="1:14">
      <c r="A824" s="30"/>
      <c r="E824" s="30">
        <v>94</v>
      </c>
      <c r="F824" s="30">
        <v>2</v>
      </c>
      <c r="G824" s="83" t="str">
        <f t="shared" si="10"/>
        <v>94-2</v>
      </c>
      <c r="H824" s="2">
        <v>39</v>
      </c>
      <c r="I824" s="2">
        <v>57</v>
      </c>
      <c r="J824" s="84" t="str">
        <f>IF(((VLOOKUP($G824,Depth_Lookup!$A$3:$J$561,9,FALSE))-(I824/100))&gt;=0,"Good","Too Long")</f>
        <v>Good</v>
      </c>
      <c r="K824" s="85">
        <f>(VLOOKUP($G824,Depth_Lookup!$A$3:$J$561,10,FALSE))+(H824/100)</f>
        <v>207.94</v>
      </c>
      <c r="L824" s="85">
        <f>(VLOOKUP($G824,Depth_Lookup!$A$3:$J$561,10,FALSE))+(I824/100)</f>
        <v>208.12</v>
      </c>
      <c r="M824" s="34">
        <v>2</v>
      </c>
      <c r="N824" s="1"/>
    </row>
    <row r="825" spans="1:14">
      <c r="E825" s="30">
        <v>94</v>
      </c>
      <c r="F825" s="30">
        <v>3</v>
      </c>
      <c r="G825" s="83" t="str">
        <f t="shared" si="10"/>
        <v>94-3</v>
      </c>
      <c r="H825" s="2">
        <v>0</v>
      </c>
      <c r="I825" s="2">
        <v>21</v>
      </c>
      <c r="J825" s="84" t="str">
        <f>IF(((VLOOKUP($G825,Depth_Lookup!$A$3:$J$561,9,FALSE))-(I825/100))&gt;=0,"Good","Too Long")</f>
        <v>Good</v>
      </c>
      <c r="K825" s="85">
        <f>(VLOOKUP($G825,Depth_Lookup!$A$3:$J$561,10,FALSE))+(H825/100)</f>
        <v>208.13</v>
      </c>
      <c r="L825" s="85">
        <f>(VLOOKUP($G825,Depth_Lookup!$A$3:$J$561,10,FALSE))+(I825/100)</f>
        <v>208.34</v>
      </c>
      <c r="M825" s="34">
        <v>0</v>
      </c>
    </row>
    <row r="826" spans="1:14">
      <c r="A826" s="30"/>
      <c r="E826" s="30">
        <v>94</v>
      </c>
      <c r="F826" s="30">
        <v>3</v>
      </c>
      <c r="G826" s="83" t="str">
        <f t="shared" si="10"/>
        <v>94-3</v>
      </c>
      <c r="H826" s="2">
        <v>21</v>
      </c>
      <c r="I826" s="2">
        <v>25</v>
      </c>
      <c r="J826" s="84" t="str">
        <f>IF(((VLOOKUP($G826,Depth_Lookup!$A$3:$J$561,9,FALSE))-(I826/100))&gt;=0,"Good","Too Long")</f>
        <v>Good</v>
      </c>
      <c r="K826" s="85">
        <f>(VLOOKUP($G826,Depth_Lookup!$A$3:$J$561,10,FALSE))+(H826/100)</f>
        <v>208.34</v>
      </c>
      <c r="L826" s="85">
        <f>(VLOOKUP($G826,Depth_Lookup!$A$3:$J$561,10,FALSE))+(I826/100)</f>
        <v>208.38</v>
      </c>
      <c r="M826" s="34">
        <v>1</v>
      </c>
      <c r="N826" s="1"/>
    </row>
    <row r="827" spans="1:14">
      <c r="E827" s="30">
        <v>94</v>
      </c>
      <c r="F827" s="30">
        <v>3</v>
      </c>
      <c r="G827" s="83" t="str">
        <f t="shared" si="10"/>
        <v>94-3</v>
      </c>
      <c r="H827" s="2">
        <v>25</v>
      </c>
      <c r="I827" s="2">
        <v>71</v>
      </c>
      <c r="J827" s="84" t="str">
        <f>IF(((VLOOKUP($G827,Depth_Lookup!$A$3:$J$561,9,FALSE))-(I827/100))&gt;=0,"Good","Too Long")</f>
        <v>Good</v>
      </c>
      <c r="K827" s="85">
        <f>(VLOOKUP($G827,Depth_Lookup!$A$3:$J$561,10,FALSE))+(H827/100)</f>
        <v>208.38</v>
      </c>
      <c r="L827" s="85">
        <f>(VLOOKUP($G827,Depth_Lookup!$A$3:$J$561,10,FALSE))+(I827/100)</f>
        <v>208.84</v>
      </c>
      <c r="M827" s="34">
        <v>0</v>
      </c>
    </row>
    <row r="828" spans="1:14">
      <c r="A828" s="30"/>
      <c r="E828" s="30">
        <v>94</v>
      </c>
      <c r="F828" s="30">
        <v>4</v>
      </c>
      <c r="G828" s="83" t="str">
        <f t="shared" si="10"/>
        <v>94-4</v>
      </c>
      <c r="H828" s="2">
        <v>0</v>
      </c>
      <c r="I828" s="2">
        <v>84</v>
      </c>
      <c r="J828" s="84" t="str">
        <f>IF(((VLOOKUP($G828,Depth_Lookup!$A$3:$J$561,9,FALSE))-(I828/100))&gt;=0,"Good","Too Long")</f>
        <v>Good</v>
      </c>
      <c r="K828" s="85">
        <f>(VLOOKUP($G828,Depth_Lookup!$A$3:$J$561,10,FALSE))+(H828/100)</f>
        <v>208.85499999999999</v>
      </c>
      <c r="L828" s="85">
        <f>(VLOOKUP($G828,Depth_Lookup!$A$3:$J$561,10,FALSE))+(I828/100)</f>
        <v>209.69499999999999</v>
      </c>
      <c r="M828" s="34">
        <v>0</v>
      </c>
      <c r="N828" s="1"/>
    </row>
    <row r="829" spans="1:14">
      <c r="E829" s="30">
        <v>95</v>
      </c>
      <c r="F829" s="30">
        <v>1</v>
      </c>
      <c r="G829" s="83" t="str">
        <f t="shared" si="10"/>
        <v>95-1</v>
      </c>
      <c r="H829" s="2">
        <v>0</v>
      </c>
      <c r="I829" s="2">
        <v>78</v>
      </c>
      <c r="J829" s="84" t="str">
        <f>IF(((VLOOKUP($G829,Depth_Lookup!$A$3:$J$561,9,FALSE))-(I829/100))&gt;=0,"Good","Too Long")</f>
        <v>Good</v>
      </c>
      <c r="K829" s="85">
        <f>(VLOOKUP($G829,Depth_Lookup!$A$3:$J$561,10,FALSE))+(H829/100)</f>
        <v>209.6</v>
      </c>
      <c r="L829" s="85">
        <f>(VLOOKUP($G829,Depth_Lookup!$A$3:$J$561,10,FALSE))+(I829/100)</f>
        <v>210.38</v>
      </c>
      <c r="M829" s="34">
        <v>0</v>
      </c>
    </row>
    <row r="830" spans="1:14">
      <c r="A830" s="30"/>
      <c r="E830" s="30">
        <v>95</v>
      </c>
      <c r="F830" s="30">
        <v>1</v>
      </c>
      <c r="G830" s="83" t="str">
        <f t="shared" si="10"/>
        <v>95-1</v>
      </c>
      <c r="H830" s="2">
        <v>78</v>
      </c>
      <c r="I830" s="2">
        <v>85</v>
      </c>
      <c r="J830" s="84" t="str">
        <f>IF(((VLOOKUP($G830,Depth_Lookup!$A$3:$J$561,9,FALSE))-(I830/100))&gt;=0,"Good","Too Long")</f>
        <v>Good</v>
      </c>
      <c r="K830" s="85">
        <f>(VLOOKUP($G830,Depth_Lookup!$A$3:$J$561,10,FALSE))+(H830/100)</f>
        <v>210.38</v>
      </c>
      <c r="L830" s="85">
        <f>(VLOOKUP($G830,Depth_Lookup!$A$3:$J$561,10,FALSE))+(I830/100)</f>
        <v>210.45</v>
      </c>
      <c r="M830" s="34">
        <v>1</v>
      </c>
      <c r="N830" s="1"/>
    </row>
    <row r="831" spans="1:14">
      <c r="E831" s="30">
        <v>95</v>
      </c>
      <c r="F831" s="30">
        <v>2</v>
      </c>
      <c r="G831" s="83" t="str">
        <f t="shared" si="10"/>
        <v>95-2</v>
      </c>
      <c r="H831" s="2">
        <v>0</v>
      </c>
      <c r="I831" s="2">
        <v>8</v>
      </c>
      <c r="J831" s="84" t="str">
        <f>IF(((VLOOKUP($G831,Depth_Lookup!$A$3:$J$561,9,FALSE))-(I831/100))&gt;=0,"Good","Too Long")</f>
        <v>Good</v>
      </c>
      <c r="K831" s="85">
        <f>(VLOOKUP($G831,Depth_Lookup!$A$3:$J$561,10,FALSE))+(H831/100)</f>
        <v>210.45500000000001</v>
      </c>
      <c r="L831" s="85">
        <f>(VLOOKUP($G831,Depth_Lookup!$A$3:$J$561,10,FALSE))+(I831/100)</f>
        <v>210.53500000000003</v>
      </c>
      <c r="M831" s="34">
        <v>1</v>
      </c>
    </row>
    <row r="832" spans="1:14">
      <c r="A832" s="30"/>
      <c r="E832" s="30">
        <v>95</v>
      </c>
      <c r="F832" s="30">
        <v>2</v>
      </c>
      <c r="G832" s="83" t="str">
        <f t="shared" si="10"/>
        <v>95-2</v>
      </c>
      <c r="H832" s="2">
        <v>8</v>
      </c>
      <c r="I832" s="2">
        <v>66</v>
      </c>
      <c r="J832" s="84" t="str">
        <f>IF(((VLOOKUP($G832,Depth_Lookup!$A$3:$J$561,9,FALSE))-(I832/100))&gt;=0,"Good","Too Long")</f>
        <v>Good</v>
      </c>
      <c r="K832" s="85">
        <f>(VLOOKUP($G832,Depth_Lookup!$A$3:$J$561,10,FALSE))+(H832/100)</f>
        <v>210.53500000000003</v>
      </c>
      <c r="L832" s="85">
        <f>(VLOOKUP($G832,Depth_Lookup!$A$3:$J$561,10,FALSE))+(I832/100)</f>
        <v>211.11500000000001</v>
      </c>
      <c r="M832" s="34">
        <v>0</v>
      </c>
      <c r="N832" s="1"/>
    </row>
    <row r="833" spans="1:14">
      <c r="E833" s="30">
        <v>95</v>
      </c>
      <c r="F833" s="30">
        <v>3</v>
      </c>
      <c r="G833" s="83" t="str">
        <f t="shared" si="10"/>
        <v>95-3</v>
      </c>
      <c r="H833" s="2">
        <v>0</v>
      </c>
      <c r="I833" s="2">
        <v>35</v>
      </c>
      <c r="J833" s="84" t="str">
        <f>IF(((VLOOKUP($G833,Depth_Lookup!$A$3:$J$561,9,FALSE))-(I833/100))&gt;=0,"Good","Too Long")</f>
        <v>Good</v>
      </c>
      <c r="K833" s="85">
        <f>(VLOOKUP($G833,Depth_Lookup!$A$3:$J$561,10,FALSE))+(H833/100)</f>
        <v>211.11500000000001</v>
      </c>
      <c r="L833" s="85">
        <f>(VLOOKUP($G833,Depth_Lookup!$A$3:$J$561,10,FALSE))+(I833/100)</f>
        <v>211.465</v>
      </c>
      <c r="M833" s="34">
        <v>0</v>
      </c>
    </row>
    <row r="834" spans="1:14">
      <c r="A834" s="30"/>
      <c r="E834" s="30">
        <v>95</v>
      </c>
      <c r="F834" s="30">
        <v>3</v>
      </c>
      <c r="G834" s="83" t="str">
        <f t="shared" si="10"/>
        <v>95-3</v>
      </c>
      <c r="H834" s="2">
        <v>35</v>
      </c>
      <c r="I834" s="2">
        <v>43</v>
      </c>
      <c r="J834" s="84" t="str">
        <f>IF(((VLOOKUP($G834,Depth_Lookup!$A$3:$J$561,9,FALSE))-(I834/100))&gt;=0,"Good","Too Long")</f>
        <v>Good</v>
      </c>
      <c r="K834" s="85">
        <f>(VLOOKUP($G834,Depth_Lookup!$A$3:$J$561,10,FALSE))+(H834/100)</f>
        <v>211.465</v>
      </c>
      <c r="L834" s="85">
        <f>(VLOOKUP($G834,Depth_Lookup!$A$3:$J$561,10,FALSE))+(I834/100)</f>
        <v>211.54500000000002</v>
      </c>
      <c r="M834" s="34">
        <v>1</v>
      </c>
      <c r="N834" s="1"/>
    </row>
    <row r="835" spans="1:14">
      <c r="E835" s="30">
        <v>95</v>
      </c>
      <c r="F835" s="30">
        <v>3</v>
      </c>
      <c r="G835" s="83" t="str">
        <f t="shared" si="10"/>
        <v>95-3</v>
      </c>
      <c r="H835" s="2">
        <v>43</v>
      </c>
      <c r="I835" s="2">
        <v>78</v>
      </c>
      <c r="J835" s="84" t="str">
        <f>IF(((VLOOKUP($G835,Depth_Lookup!$A$3:$J$561,9,FALSE))-(I835/100))&gt;=0,"Good","Too Long")</f>
        <v>Good</v>
      </c>
      <c r="K835" s="85">
        <f>(VLOOKUP($G835,Depth_Lookup!$A$3:$J$561,10,FALSE))+(H835/100)</f>
        <v>211.54500000000002</v>
      </c>
      <c r="L835" s="85">
        <f>(VLOOKUP($G835,Depth_Lookup!$A$3:$J$561,10,FALSE))+(I835/100)</f>
        <v>211.89500000000001</v>
      </c>
      <c r="M835" s="34">
        <v>0</v>
      </c>
    </row>
    <row r="836" spans="1:14">
      <c r="A836" s="30"/>
      <c r="E836" s="30">
        <v>95</v>
      </c>
      <c r="F836" s="30">
        <v>3</v>
      </c>
      <c r="G836" s="83" t="str">
        <f t="shared" si="10"/>
        <v>95-3</v>
      </c>
      <c r="H836" s="2">
        <v>78</v>
      </c>
      <c r="I836" s="2">
        <v>86</v>
      </c>
      <c r="J836" s="84" t="str">
        <f>IF(((VLOOKUP($G836,Depth_Lookup!$A$3:$J$561,9,FALSE))-(I836/100))&gt;=0,"Good","Too Long")</f>
        <v>Good</v>
      </c>
      <c r="K836" s="85">
        <f>(VLOOKUP($G836,Depth_Lookup!$A$3:$J$561,10,FALSE))+(H836/100)</f>
        <v>211.89500000000001</v>
      </c>
      <c r="L836" s="85">
        <f>(VLOOKUP($G836,Depth_Lookup!$A$3:$J$561,10,FALSE))+(I836/100)</f>
        <v>211.97500000000002</v>
      </c>
      <c r="M836" s="34">
        <v>1</v>
      </c>
      <c r="N836" s="1"/>
    </row>
    <row r="837" spans="1:14">
      <c r="E837" s="30">
        <v>95</v>
      </c>
      <c r="F837" s="30">
        <v>4</v>
      </c>
      <c r="G837" s="83" t="str">
        <f t="shared" si="10"/>
        <v>95-4</v>
      </c>
      <c r="H837" s="2">
        <v>0</v>
      </c>
      <c r="I837" s="2">
        <v>5</v>
      </c>
      <c r="J837" s="84" t="str">
        <f>IF(((VLOOKUP($G837,Depth_Lookup!$A$3:$J$561,9,FALSE))-(I837/100))&gt;=0,"Good","Too Long")</f>
        <v>Good</v>
      </c>
      <c r="K837" s="85">
        <f>(VLOOKUP($G837,Depth_Lookup!$A$3:$J$561,10,FALSE))+(H837/100)</f>
        <v>211.98</v>
      </c>
      <c r="L837" s="85">
        <f>(VLOOKUP($G837,Depth_Lookup!$A$3:$J$561,10,FALSE))+(I837/100)</f>
        <v>212.03</v>
      </c>
      <c r="M837" s="34">
        <v>1</v>
      </c>
    </row>
    <row r="838" spans="1:14">
      <c r="A838" s="30"/>
      <c r="E838" s="30">
        <v>95</v>
      </c>
      <c r="F838" s="30">
        <v>4</v>
      </c>
      <c r="G838" s="83" t="str">
        <f t="shared" ref="G838:G901" si="11">E838&amp;"-"&amp;F838</f>
        <v>95-4</v>
      </c>
      <c r="H838" s="2">
        <v>5</v>
      </c>
      <c r="I838" s="2">
        <v>20</v>
      </c>
      <c r="J838" s="84" t="str">
        <f>IF(((VLOOKUP($G838,Depth_Lookup!$A$3:$J$561,9,FALSE))-(I838/100))&gt;=0,"Good","Too Long")</f>
        <v>Good</v>
      </c>
      <c r="K838" s="85">
        <f>(VLOOKUP($G838,Depth_Lookup!$A$3:$J$561,10,FALSE))+(H838/100)</f>
        <v>212.03</v>
      </c>
      <c r="L838" s="85">
        <f>(VLOOKUP($G838,Depth_Lookup!$A$3:$J$561,10,FALSE))+(I838/100)</f>
        <v>212.17999999999998</v>
      </c>
      <c r="M838" s="34">
        <v>0</v>
      </c>
      <c r="N838" s="1"/>
    </row>
    <row r="839" spans="1:14">
      <c r="E839" s="30">
        <v>95</v>
      </c>
      <c r="F839" s="30">
        <v>4</v>
      </c>
      <c r="G839" s="83" t="str">
        <f t="shared" si="11"/>
        <v>95-4</v>
      </c>
      <c r="H839" s="2">
        <v>20</v>
      </c>
      <c r="I839" s="2">
        <v>45</v>
      </c>
      <c r="J839" s="84" t="str">
        <f>IF(((VLOOKUP($G839,Depth_Lookup!$A$3:$J$561,9,FALSE))-(I839/100))&gt;=0,"Good","Too Long")</f>
        <v>Good</v>
      </c>
      <c r="K839" s="85">
        <f>(VLOOKUP($G839,Depth_Lookup!$A$3:$J$561,10,FALSE))+(H839/100)</f>
        <v>212.17999999999998</v>
      </c>
      <c r="L839" s="85">
        <f>(VLOOKUP($G839,Depth_Lookup!$A$3:$J$561,10,FALSE))+(I839/100)</f>
        <v>212.42999999999998</v>
      </c>
      <c r="M839" s="34">
        <v>1</v>
      </c>
    </row>
    <row r="840" spans="1:14">
      <c r="A840" s="30"/>
      <c r="E840" s="30">
        <v>95</v>
      </c>
      <c r="F840" s="30">
        <v>4</v>
      </c>
      <c r="G840" s="83" t="str">
        <f t="shared" si="11"/>
        <v>95-4</v>
      </c>
      <c r="H840" s="2">
        <v>45</v>
      </c>
      <c r="I840" s="2">
        <v>73</v>
      </c>
      <c r="J840" s="84" t="str">
        <f>IF(((VLOOKUP($G840,Depth_Lookup!$A$3:$J$561,9,FALSE))-(I840/100))&gt;=0,"Good","Too Long")</f>
        <v>Good</v>
      </c>
      <c r="K840" s="85">
        <f>(VLOOKUP($G840,Depth_Lookup!$A$3:$J$561,10,FALSE))+(H840/100)</f>
        <v>212.42999999999998</v>
      </c>
      <c r="L840" s="85">
        <f>(VLOOKUP($G840,Depth_Lookup!$A$3:$J$561,10,FALSE))+(I840/100)</f>
        <v>212.70999999999998</v>
      </c>
      <c r="M840" s="34">
        <v>3</v>
      </c>
      <c r="N840" s="1"/>
    </row>
    <row r="841" spans="1:14">
      <c r="E841" s="89">
        <v>96</v>
      </c>
      <c r="F841" s="89">
        <v>1</v>
      </c>
      <c r="G841" s="91" t="str">
        <f t="shared" si="11"/>
        <v>96-1</v>
      </c>
      <c r="H841" s="88">
        <v>0</v>
      </c>
      <c r="I841" s="88">
        <v>57</v>
      </c>
      <c r="J841" s="92" t="str">
        <f>IF(((VLOOKUP($G841,Depth_Lookup!$A$3:$J$561,9,FALSE))-(I841/100))&gt;=0,"Good","Too Long")</f>
        <v>Good</v>
      </c>
      <c r="K841" s="93">
        <f>(VLOOKUP($G841,Depth_Lookup!$A$3:$J$561,10,FALSE))+(H841/100)</f>
        <v>212.6</v>
      </c>
      <c r="L841" s="93">
        <f>(VLOOKUP($G841,Depth_Lookup!$A$3:$J$561,10,FALSE))+(I841/100)</f>
        <v>213.17</v>
      </c>
      <c r="M841" s="90">
        <v>3</v>
      </c>
      <c r="N841" s="87"/>
    </row>
    <row r="842" spans="1:14">
      <c r="A842" s="30"/>
      <c r="E842" s="89">
        <v>96</v>
      </c>
      <c r="F842" s="89">
        <v>1</v>
      </c>
      <c r="G842" s="91" t="str">
        <f t="shared" si="11"/>
        <v>96-1</v>
      </c>
      <c r="H842" s="88">
        <v>57</v>
      </c>
      <c r="I842" s="88">
        <v>75</v>
      </c>
      <c r="J842" s="92" t="str">
        <f>IF(((VLOOKUP($G842,Depth_Lookup!$A$3:$J$561,9,FALSE))-(I842/100))&gt;=0,"Good","Too Long")</f>
        <v>Good</v>
      </c>
      <c r="K842" s="93">
        <f>(VLOOKUP($G842,Depth_Lookup!$A$3:$J$561,10,FALSE))+(H842/100)</f>
        <v>213.17</v>
      </c>
      <c r="L842" s="93">
        <f>(VLOOKUP($G842,Depth_Lookup!$A$3:$J$561,10,FALSE))+(I842/100)</f>
        <v>213.35</v>
      </c>
      <c r="M842" s="90">
        <v>0</v>
      </c>
      <c r="N842" s="86"/>
    </row>
    <row r="843" spans="1:14">
      <c r="E843" s="89">
        <v>96</v>
      </c>
      <c r="F843" s="89">
        <v>1</v>
      </c>
      <c r="G843" s="91" t="str">
        <f t="shared" si="11"/>
        <v>96-1</v>
      </c>
      <c r="H843" s="88">
        <v>75</v>
      </c>
      <c r="I843" s="88">
        <v>93</v>
      </c>
      <c r="J843" s="92" t="str">
        <f>IF(((VLOOKUP($G843,Depth_Lookup!$A$3:$J$561,9,FALSE))-(I843/100))&gt;=0,"Good","Too Long")</f>
        <v>Good</v>
      </c>
      <c r="K843" s="93">
        <f>(VLOOKUP($G843,Depth_Lookup!$A$3:$J$561,10,FALSE))+(H843/100)</f>
        <v>213.35</v>
      </c>
      <c r="L843" s="93">
        <f>(VLOOKUP($G843,Depth_Lookup!$A$3:$J$561,10,FALSE))+(I843/100)</f>
        <v>213.53</v>
      </c>
      <c r="M843" s="90">
        <v>2</v>
      </c>
      <c r="N843" s="87"/>
    </row>
    <row r="844" spans="1:14">
      <c r="A844" s="30"/>
      <c r="E844" s="89">
        <v>96</v>
      </c>
      <c r="F844" s="89">
        <v>2</v>
      </c>
      <c r="G844" s="91" t="str">
        <f t="shared" si="11"/>
        <v>96-2</v>
      </c>
      <c r="H844" s="88">
        <v>0</v>
      </c>
      <c r="I844" s="88">
        <v>40</v>
      </c>
      <c r="J844" s="92" t="str">
        <f>IF(((VLOOKUP($G844,Depth_Lookup!$A$3:$J$561,9,FALSE))-(I844/100))&gt;=0,"Good","Too Long")</f>
        <v>Good</v>
      </c>
      <c r="K844" s="93">
        <f>(VLOOKUP($G844,Depth_Lookup!$A$3:$J$561,10,FALSE))+(H844/100)</f>
        <v>213.53</v>
      </c>
      <c r="L844" s="93">
        <f>(VLOOKUP($G844,Depth_Lookup!$A$3:$J$561,10,FALSE))+(I844/100)</f>
        <v>213.93</v>
      </c>
      <c r="M844" s="90">
        <v>3</v>
      </c>
      <c r="N844" s="86"/>
    </row>
    <row r="845" spans="1:14">
      <c r="E845" s="89">
        <v>96</v>
      </c>
      <c r="F845" s="89">
        <v>2</v>
      </c>
      <c r="G845" s="91" t="str">
        <f t="shared" si="11"/>
        <v>96-2</v>
      </c>
      <c r="H845" s="88">
        <v>40</v>
      </c>
      <c r="I845" s="88">
        <v>84</v>
      </c>
      <c r="J845" s="92" t="str">
        <f>IF(((VLOOKUP($G845,Depth_Lookup!$A$3:$J$561,9,FALSE))-(I845/100))&gt;=0,"Good","Too Long")</f>
        <v>Good</v>
      </c>
      <c r="K845" s="93">
        <f>(VLOOKUP($G845,Depth_Lookup!$A$3:$J$561,10,FALSE))+(H845/100)</f>
        <v>213.93</v>
      </c>
      <c r="L845" s="93">
        <f>(VLOOKUP($G845,Depth_Lookup!$A$3:$J$561,10,FALSE))+(I845/100)</f>
        <v>214.37</v>
      </c>
      <c r="M845" s="90">
        <v>2</v>
      </c>
      <c r="N845" s="87"/>
    </row>
    <row r="846" spans="1:14">
      <c r="A846" s="30"/>
      <c r="E846" s="89">
        <v>96</v>
      </c>
      <c r="F846" s="89">
        <v>3</v>
      </c>
      <c r="G846" s="91" t="str">
        <f t="shared" si="11"/>
        <v>96-3</v>
      </c>
      <c r="H846" s="88">
        <v>0</v>
      </c>
      <c r="I846" s="88">
        <v>30</v>
      </c>
      <c r="J846" s="92" t="str">
        <f>IF(((VLOOKUP($G846,Depth_Lookup!$A$3:$J$561,9,FALSE))-(I846/100))&gt;=0,"Good","Too Long")</f>
        <v>Good</v>
      </c>
      <c r="K846" s="93">
        <f>(VLOOKUP($G846,Depth_Lookup!$A$3:$J$561,10,FALSE))+(H846/100)</f>
        <v>214.375</v>
      </c>
      <c r="L846" s="93">
        <f>(VLOOKUP($G846,Depth_Lookup!$A$3:$J$561,10,FALSE))+(I846/100)</f>
        <v>214.67500000000001</v>
      </c>
      <c r="M846" s="90">
        <v>3</v>
      </c>
      <c r="N846" s="89" t="s">
        <v>1363</v>
      </c>
    </row>
    <row r="847" spans="1:14">
      <c r="E847" s="89">
        <v>96</v>
      </c>
      <c r="F847" s="89">
        <v>3</v>
      </c>
      <c r="G847" s="91" t="str">
        <f t="shared" si="11"/>
        <v>96-3</v>
      </c>
      <c r="H847" s="88">
        <v>30</v>
      </c>
      <c r="I847" s="88">
        <v>54</v>
      </c>
      <c r="J847" s="92" t="str">
        <f>IF(((VLOOKUP($G847,Depth_Lookup!$A$3:$J$561,9,FALSE))-(I847/100))&gt;=0,"Good","Too Long")</f>
        <v>Good</v>
      </c>
      <c r="K847" s="93">
        <f>(VLOOKUP($G847,Depth_Lookup!$A$3:$J$561,10,FALSE))+(H847/100)</f>
        <v>214.67500000000001</v>
      </c>
      <c r="L847" s="93">
        <f>(VLOOKUP($G847,Depth_Lookup!$A$3:$J$561,10,FALSE))+(I847/100)</f>
        <v>214.91499999999999</v>
      </c>
      <c r="M847" s="90">
        <v>2</v>
      </c>
      <c r="N847" s="87"/>
    </row>
    <row r="848" spans="1:14">
      <c r="A848" s="30"/>
      <c r="E848" s="89">
        <v>96</v>
      </c>
      <c r="F848" s="89">
        <v>3</v>
      </c>
      <c r="G848" s="91" t="str">
        <f t="shared" si="11"/>
        <v>96-3</v>
      </c>
      <c r="H848" s="88">
        <v>54</v>
      </c>
      <c r="I848" s="88">
        <v>68</v>
      </c>
      <c r="J848" s="92" t="str">
        <f>IF(((VLOOKUP($G848,Depth_Lookup!$A$3:$J$561,9,FALSE))-(I848/100))&gt;=0,"Good","Too Long")</f>
        <v>Good</v>
      </c>
      <c r="K848" s="93">
        <f>(VLOOKUP($G848,Depth_Lookup!$A$3:$J$561,10,FALSE))+(H848/100)</f>
        <v>214.91499999999999</v>
      </c>
      <c r="L848" s="93">
        <f>(VLOOKUP($G848,Depth_Lookup!$A$3:$J$561,10,FALSE))+(I848/100)</f>
        <v>215.05500000000001</v>
      </c>
      <c r="M848" s="90">
        <v>3</v>
      </c>
      <c r="N848" s="89" t="s">
        <v>1363</v>
      </c>
    </row>
    <row r="849" spans="1:14">
      <c r="E849" s="89">
        <v>96</v>
      </c>
      <c r="F849" s="89">
        <v>4</v>
      </c>
      <c r="G849" s="91" t="str">
        <f t="shared" si="11"/>
        <v>96-4</v>
      </c>
      <c r="H849" s="88">
        <v>0</v>
      </c>
      <c r="I849" s="88">
        <v>6</v>
      </c>
      <c r="J849" s="92" t="str">
        <f>IF(((VLOOKUP($G849,Depth_Lookup!$A$3:$J$561,9,FALSE))-(I849/100))&gt;=0,"Good","Too Long")</f>
        <v>Good</v>
      </c>
      <c r="K849" s="93">
        <f>(VLOOKUP($G849,Depth_Lookup!$A$3:$J$561,10,FALSE))+(H849/100)</f>
        <v>215.05500000000001</v>
      </c>
      <c r="L849" s="93">
        <f>(VLOOKUP($G849,Depth_Lookup!$A$3:$J$561,10,FALSE))+(I849/100)</f>
        <v>215.11500000000001</v>
      </c>
      <c r="M849" s="90">
        <v>1</v>
      </c>
      <c r="N849" s="87"/>
    </row>
    <row r="850" spans="1:14">
      <c r="A850" s="30"/>
      <c r="E850" s="89">
        <v>96</v>
      </c>
      <c r="F850" s="89">
        <v>4</v>
      </c>
      <c r="G850" s="91" t="str">
        <f t="shared" si="11"/>
        <v>96-4</v>
      </c>
      <c r="H850" s="88">
        <v>6</v>
      </c>
      <c r="I850" s="88">
        <v>48</v>
      </c>
      <c r="J850" s="92" t="str">
        <f>IF(((VLOOKUP($G850,Depth_Lookup!$A$3:$J$561,9,FALSE))-(I850/100))&gt;=0,"Good","Too Long")</f>
        <v>Good</v>
      </c>
      <c r="K850" s="93">
        <f>(VLOOKUP($G850,Depth_Lookup!$A$3:$J$561,10,FALSE))+(H850/100)</f>
        <v>215.11500000000001</v>
      </c>
      <c r="L850" s="93">
        <f>(VLOOKUP($G850,Depth_Lookup!$A$3:$J$561,10,FALSE))+(I850/100)</f>
        <v>215.535</v>
      </c>
      <c r="M850" s="90">
        <v>0</v>
      </c>
      <c r="N850" s="86"/>
    </row>
    <row r="851" spans="1:14">
      <c r="E851" s="89">
        <v>96</v>
      </c>
      <c r="F851" s="89">
        <v>4</v>
      </c>
      <c r="G851" s="91" t="str">
        <f t="shared" si="11"/>
        <v>96-4</v>
      </c>
      <c r="H851" s="88">
        <v>48</v>
      </c>
      <c r="I851" s="88">
        <v>55</v>
      </c>
      <c r="J851" s="92" t="str">
        <f>IF(((VLOOKUP($G851,Depth_Lookup!$A$3:$J$561,9,FALSE))-(I851/100))&gt;=0,"Good","Too Long")</f>
        <v>Good</v>
      </c>
      <c r="K851" s="93">
        <f>(VLOOKUP($G851,Depth_Lookup!$A$3:$J$561,10,FALSE))+(H851/100)</f>
        <v>215.535</v>
      </c>
      <c r="L851" s="93">
        <f>(VLOOKUP($G851,Depth_Lookup!$A$3:$J$561,10,FALSE))+(I851/100)</f>
        <v>215.60500000000002</v>
      </c>
      <c r="M851" s="90">
        <v>1</v>
      </c>
      <c r="N851" s="87"/>
    </row>
    <row r="852" spans="1:14">
      <c r="A852" s="30"/>
      <c r="E852" s="89">
        <v>96</v>
      </c>
      <c r="F852" s="89">
        <v>4</v>
      </c>
      <c r="G852" s="91" t="str">
        <f t="shared" si="11"/>
        <v>96-4</v>
      </c>
      <c r="H852" s="88">
        <v>55</v>
      </c>
      <c r="I852" s="88">
        <v>79</v>
      </c>
      <c r="J852" s="92" t="str">
        <f>IF(((VLOOKUP($G852,Depth_Lookup!$A$3:$J$561,9,FALSE))-(I852/100))&gt;=0,"Good","Too Long")</f>
        <v>Good</v>
      </c>
      <c r="K852" s="93">
        <f>(VLOOKUP($G852,Depth_Lookup!$A$3:$J$561,10,FALSE))+(H852/100)</f>
        <v>215.60500000000002</v>
      </c>
      <c r="L852" s="93">
        <f>(VLOOKUP($G852,Depth_Lookup!$A$3:$J$561,10,FALSE))+(I852/100)</f>
        <v>215.845</v>
      </c>
      <c r="M852" s="90">
        <v>0</v>
      </c>
      <c r="N852" s="86"/>
    </row>
    <row r="853" spans="1:14">
      <c r="E853" s="89">
        <v>97</v>
      </c>
      <c r="F853" s="89">
        <v>1</v>
      </c>
      <c r="G853" s="91" t="str">
        <f t="shared" si="11"/>
        <v>97-1</v>
      </c>
      <c r="H853" s="88">
        <v>0</v>
      </c>
      <c r="I853" s="88">
        <v>99</v>
      </c>
      <c r="J853" s="92" t="str">
        <f>IF(((VLOOKUP($G853,Depth_Lookup!$A$3:$J$561,9,FALSE))-(I853/100))&gt;=0,"Good","Too Long")</f>
        <v>Good</v>
      </c>
      <c r="K853" s="93">
        <f>(VLOOKUP($G853,Depth_Lookup!$A$3:$J$561,10,FALSE))+(H853/100)</f>
        <v>215.6</v>
      </c>
      <c r="L853" s="93">
        <f>(VLOOKUP($G853,Depth_Lookup!$A$3:$J$561,10,FALSE))+(I853/100)</f>
        <v>216.59</v>
      </c>
      <c r="M853" s="90">
        <v>0</v>
      </c>
      <c r="N853" s="87"/>
    </row>
    <row r="854" spans="1:14">
      <c r="A854" s="30"/>
      <c r="E854" s="89">
        <v>97</v>
      </c>
      <c r="F854" s="89">
        <v>2</v>
      </c>
      <c r="G854" s="91" t="str">
        <f t="shared" si="11"/>
        <v>97-2</v>
      </c>
      <c r="H854" s="88">
        <v>0</v>
      </c>
      <c r="I854" s="88">
        <v>99</v>
      </c>
      <c r="J854" s="92" t="str">
        <f>IF(((VLOOKUP($G854,Depth_Lookup!$A$3:$J$561,9,FALSE))-(I854/100))&gt;=0,"Good","Too Long")</f>
        <v>Good</v>
      </c>
      <c r="K854" s="93">
        <f>(VLOOKUP($G854,Depth_Lookup!$A$3:$J$561,10,FALSE))+(H854/100)</f>
        <v>216.59</v>
      </c>
      <c r="L854" s="93">
        <f>(VLOOKUP($G854,Depth_Lookup!$A$3:$J$561,10,FALSE))+(I854/100)</f>
        <v>217.58</v>
      </c>
      <c r="M854" s="90">
        <v>3</v>
      </c>
      <c r="N854" s="89" t="s">
        <v>1363</v>
      </c>
    </row>
    <row r="855" spans="1:14">
      <c r="E855" s="89">
        <v>97</v>
      </c>
      <c r="F855" s="89">
        <v>3</v>
      </c>
      <c r="G855" s="91" t="str">
        <f t="shared" si="11"/>
        <v>97-3</v>
      </c>
      <c r="H855" s="88">
        <v>0</v>
      </c>
      <c r="I855" s="88">
        <v>17</v>
      </c>
      <c r="J855" s="92" t="str">
        <f>IF(((VLOOKUP($G855,Depth_Lookup!$A$3:$J$561,9,FALSE))-(I855/100))&gt;=0,"Good","Too Long")</f>
        <v>Good</v>
      </c>
      <c r="K855" s="93">
        <f>(VLOOKUP($G855,Depth_Lookup!$A$3:$J$561,10,FALSE))+(H855/100)</f>
        <v>217.58500000000001</v>
      </c>
      <c r="L855" s="93">
        <f>(VLOOKUP($G855,Depth_Lookup!$A$3:$J$561,10,FALSE))+(I855/100)</f>
        <v>217.755</v>
      </c>
      <c r="M855" s="90">
        <v>3</v>
      </c>
      <c r="N855" s="87"/>
    </row>
    <row r="856" spans="1:14">
      <c r="A856" s="30"/>
      <c r="E856" s="89">
        <v>97</v>
      </c>
      <c r="F856" s="89">
        <v>3</v>
      </c>
      <c r="G856" s="91" t="str">
        <f t="shared" si="11"/>
        <v>97-3</v>
      </c>
      <c r="H856" s="88">
        <v>17</v>
      </c>
      <c r="I856" s="88">
        <v>31</v>
      </c>
      <c r="J856" s="92" t="str">
        <f>IF(((VLOOKUP($G856,Depth_Lookup!$A$3:$J$561,9,FALSE))-(I856/100))&gt;=0,"Good","Too Long")</f>
        <v>Good</v>
      </c>
      <c r="K856" s="93">
        <f>(VLOOKUP($G856,Depth_Lookup!$A$3:$J$561,10,FALSE))+(H856/100)</f>
        <v>217.755</v>
      </c>
      <c r="L856" s="93">
        <f>(VLOOKUP($G856,Depth_Lookup!$A$3:$J$561,10,FALSE))+(I856/100)</f>
        <v>217.89500000000001</v>
      </c>
      <c r="M856" s="90">
        <v>1</v>
      </c>
      <c r="N856" s="86"/>
    </row>
    <row r="857" spans="1:14">
      <c r="E857" s="89">
        <v>97</v>
      </c>
      <c r="F857" s="89">
        <v>3</v>
      </c>
      <c r="G857" s="91" t="str">
        <f t="shared" si="11"/>
        <v>97-3</v>
      </c>
      <c r="H857" s="88">
        <v>31</v>
      </c>
      <c r="I857" s="88">
        <v>49</v>
      </c>
      <c r="J857" s="92" t="str">
        <f>IF(((VLOOKUP($G857,Depth_Lookup!$A$3:$J$561,9,FALSE))-(I857/100))&gt;=0,"Good","Too Long")</f>
        <v>Good</v>
      </c>
      <c r="K857" s="93">
        <f>(VLOOKUP($G857,Depth_Lookup!$A$3:$J$561,10,FALSE))+(H857/100)</f>
        <v>217.89500000000001</v>
      </c>
      <c r="L857" s="93">
        <f>(VLOOKUP($G857,Depth_Lookup!$A$3:$J$561,10,FALSE))+(I857/100)</f>
        <v>218.07500000000002</v>
      </c>
      <c r="M857" s="90">
        <v>0</v>
      </c>
      <c r="N857" s="87"/>
    </row>
    <row r="858" spans="1:14">
      <c r="A858" s="30"/>
      <c r="E858" s="89">
        <v>97</v>
      </c>
      <c r="F858" s="89">
        <v>4</v>
      </c>
      <c r="G858" s="91" t="str">
        <f t="shared" si="11"/>
        <v>97-4</v>
      </c>
      <c r="H858" s="88">
        <v>0</v>
      </c>
      <c r="I858" s="88">
        <v>3</v>
      </c>
      <c r="J858" s="92" t="str">
        <f>IF(((VLOOKUP($G858,Depth_Lookup!$A$3:$J$561,9,FALSE))-(I858/100))&gt;=0,"Good","Too Long")</f>
        <v>Good</v>
      </c>
      <c r="K858" s="93">
        <f>(VLOOKUP($G858,Depth_Lookup!$A$3:$J$561,10,FALSE))+(H858/100)</f>
        <v>218.08</v>
      </c>
      <c r="L858" s="93">
        <f>(VLOOKUP($G858,Depth_Lookup!$A$3:$J$561,10,FALSE))+(I858/100)</f>
        <v>218.11</v>
      </c>
      <c r="M858" s="90">
        <v>1</v>
      </c>
      <c r="N858" s="86"/>
    </row>
    <row r="859" spans="1:14">
      <c r="E859" s="89">
        <v>97</v>
      </c>
      <c r="F859" s="89">
        <v>4</v>
      </c>
      <c r="G859" s="91" t="str">
        <f t="shared" si="11"/>
        <v>97-4</v>
      </c>
      <c r="H859" s="88">
        <v>3</v>
      </c>
      <c r="I859" s="88">
        <v>70</v>
      </c>
      <c r="J859" s="92" t="str">
        <f>IF(((VLOOKUP($G859,Depth_Lookup!$A$3:$J$561,9,FALSE))-(I859/100))&gt;=0,"Good","Too Long")</f>
        <v>Good</v>
      </c>
      <c r="K859" s="93">
        <f>(VLOOKUP($G859,Depth_Lookup!$A$3:$J$561,10,FALSE))+(H859/100)</f>
        <v>218.11</v>
      </c>
      <c r="L859" s="93">
        <f>(VLOOKUP($G859,Depth_Lookup!$A$3:$J$561,10,FALSE))+(I859/100)</f>
        <v>218.78</v>
      </c>
      <c r="M859" s="90">
        <v>0</v>
      </c>
      <c r="N859" s="87"/>
    </row>
    <row r="860" spans="1:14">
      <c r="A860" s="30"/>
      <c r="E860" s="89">
        <v>98</v>
      </c>
      <c r="F860" s="89">
        <v>1</v>
      </c>
      <c r="G860" s="91" t="str">
        <f t="shared" si="11"/>
        <v>98-1</v>
      </c>
      <c r="H860" s="88">
        <v>0</v>
      </c>
      <c r="I860" s="88">
        <v>18</v>
      </c>
      <c r="J860" s="92" t="str">
        <f>IF(((VLOOKUP($G860,Depth_Lookup!$A$3:$J$561,9,FALSE))-(I860/100))&gt;=0,"Good","Too Long")</f>
        <v>Good</v>
      </c>
      <c r="K860" s="93">
        <f>(VLOOKUP($G860,Depth_Lookup!$A$3:$J$561,10,FALSE))+(H860/100)</f>
        <v>218.35</v>
      </c>
      <c r="L860" s="93">
        <f>(VLOOKUP($G860,Depth_Lookup!$A$3:$J$561,10,FALSE))+(I860/100)</f>
        <v>218.53</v>
      </c>
      <c r="M860" s="90">
        <v>0</v>
      </c>
      <c r="N860" s="86"/>
    </row>
    <row r="861" spans="1:14">
      <c r="E861" s="89">
        <v>98</v>
      </c>
      <c r="F861" s="89">
        <v>1</v>
      </c>
      <c r="G861" s="91" t="str">
        <f t="shared" si="11"/>
        <v>98-1</v>
      </c>
      <c r="H861" s="88">
        <v>18</v>
      </c>
      <c r="I861" s="88">
        <v>26</v>
      </c>
      <c r="J861" s="92" t="str">
        <f>IF(((VLOOKUP($G861,Depth_Lookup!$A$3:$J$561,9,FALSE))-(I861/100))&gt;=0,"Good","Too Long")</f>
        <v>Good</v>
      </c>
      <c r="K861" s="93">
        <f>(VLOOKUP($G861,Depth_Lookup!$A$3:$J$561,10,FALSE))+(H861/100)</f>
        <v>218.53</v>
      </c>
      <c r="L861" s="93">
        <f>(VLOOKUP($G861,Depth_Lookup!$A$3:$J$561,10,FALSE))+(I861/100)</f>
        <v>218.60999999999999</v>
      </c>
      <c r="M861" s="90">
        <v>2</v>
      </c>
      <c r="N861" s="87"/>
    </row>
    <row r="862" spans="1:14">
      <c r="A862" s="30"/>
      <c r="E862" s="89">
        <v>99</v>
      </c>
      <c r="F862" s="89">
        <v>1</v>
      </c>
      <c r="G862" s="91" t="str">
        <f t="shared" si="11"/>
        <v>99-1</v>
      </c>
      <c r="H862" s="88">
        <v>0</v>
      </c>
      <c r="I862" s="88">
        <v>86</v>
      </c>
      <c r="J862" s="92" t="str">
        <f>IF(((VLOOKUP($G862,Depth_Lookup!$A$3:$J$561,9,FALSE))-(I862/100))&gt;=0,"Good","Too Long")</f>
        <v>Good</v>
      </c>
      <c r="K862" s="93">
        <f>(VLOOKUP($G862,Depth_Lookup!$A$3:$J$561,10,FALSE))+(H862/100)</f>
        <v>218.6</v>
      </c>
      <c r="L862" s="93">
        <f>(VLOOKUP($G862,Depth_Lookup!$A$3:$J$561,10,FALSE))+(I862/100)</f>
        <v>219.46</v>
      </c>
      <c r="M862" s="90">
        <v>0</v>
      </c>
      <c r="N862" s="86"/>
    </row>
    <row r="863" spans="1:14">
      <c r="E863" s="89">
        <v>99</v>
      </c>
      <c r="F863" s="89">
        <v>1</v>
      </c>
      <c r="G863" s="91" t="str">
        <f t="shared" si="11"/>
        <v>99-1</v>
      </c>
      <c r="H863" s="88">
        <v>86</v>
      </c>
      <c r="I863" s="88">
        <v>96</v>
      </c>
      <c r="J863" s="92" t="str">
        <f>IF(((VLOOKUP($G863,Depth_Lookup!$A$3:$J$561,9,FALSE))-(I863/100))&gt;=0,"Good","Too Long")</f>
        <v>Good</v>
      </c>
      <c r="K863" s="93">
        <f>(VLOOKUP($G863,Depth_Lookup!$A$3:$J$561,10,FALSE))+(H863/100)</f>
        <v>219.46</v>
      </c>
      <c r="L863" s="93">
        <f>(VLOOKUP($G863,Depth_Lookup!$A$3:$J$561,10,FALSE))+(I863/100)</f>
        <v>219.56</v>
      </c>
      <c r="M863" s="90">
        <v>3</v>
      </c>
      <c r="N863" s="87"/>
    </row>
    <row r="864" spans="1:14">
      <c r="A864" s="30"/>
      <c r="E864" s="89">
        <v>99</v>
      </c>
      <c r="F864" s="89">
        <v>2</v>
      </c>
      <c r="G864" s="91" t="str">
        <f t="shared" si="11"/>
        <v>99-2</v>
      </c>
      <c r="H864" s="88">
        <v>0</v>
      </c>
      <c r="I864" s="88">
        <v>7</v>
      </c>
      <c r="J864" s="92" t="str">
        <f>IF(((VLOOKUP($G864,Depth_Lookup!$A$3:$J$561,9,FALSE))-(I864/100))&gt;=0,"Good","Too Long")</f>
        <v>Good</v>
      </c>
      <c r="K864" s="93">
        <f>(VLOOKUP($G864,Depth_Lookup!$A$3:$J$561,10,FALSE))+(H864/100)</f>
        <v>219.56</v>
      </c>
      <c r="L864" s="93">
        <f>(VLOOKUP($G864,Depth_Lookup!$A$3:$J$561,10,FALSE))+(I864/100)</f>
        <v>219.63</v>
      </c>
      <c r="M864" s="90">
        <v>1</v>
      </c>
      <c r="N864" s="86"/>
    </row>
    <row r="865" spans="1:14">
      <c r="E865" s="89">
        <v>99</v>
      </c>
      <c r="F865" s="89">
        <v>2</v>
      </c>
      <c r="G865" s="91" t="str">
        <f t="shared" si="11"/>
        <v>99-2</v>
      </c>
      <c r="H865" s="88">
        <v>7</v>
      </c>
      <c r="I865" s="88">
        <v>96</v>
      </c>
      <c r="J865" s="92" t="str">
        <f>IF(((VLOOKUP($G865,Depth_Lookup!$A$3:$J$561,9,FALSE))-(I865/100))&gt;=0,"Good","Too Long")</f>
        <v>Good</v>
      </c>
      <c r="K865" s="93">
        <f>(VLOOKUP($G865,Depth_Lookup!$A$3:$J$561,10,FALSE))+(H865/100)</f>
        <v>219.63</v>
      </c>
      <c r="L865" s="93">
        <f>(VLOOKUP($G865,Depth_Lookup!$A$3:$J$561,10,FALSE))+(I865/100)</f>
        <v>220.52</v>
      </c>
      <c r="M865" s="90">
        <v>0</v>
      </c>
      <c r="N865" s="87"/>
    </row>
    <row r="866" spans="1:14">
      <c r="A866" s="30"/>
      <c r="E866" s="89">
        <v>99</v>
      </c>
      <c r="F866" s="89">
        <v>3</v>
      </c>
      <c r="G866" s="91" t="str">
        <f t="shared" si="11"/>
        <v>99-3</v>
      </c>
      <c r="H866" s="88">
        <v>0</v>
      </c>
      <c r="I866" s="88">
        <v>85</v>
      </c>
      <c r="J866" s="92" t="str">
        <f>IF(((VLOOKUP($G866,Depth_Lookup!$A$3:$J$561,9,FALSE))-(I866/100))&gt;=0,"Good","Too Long")</f>
        <v>Good</v>
      </c>
      <c r="K866" s="93">
        <f>(VLOOKUP($G866,Depth_Lookup!$A$3:$J$561,10,FALSE))+(H866/100)</f>
        <v>220.52</v>
      </c>
      <c r="L866" s="93">
        <f>(VLOOKUP($G866,Depth_Lookup!$A$3:$J$561,10,FALSE))+(I866/100)</f>
        <v>221.37</v>
      </c>
      <c r="M866" s="90">
        <v>0</v>
      </c>
      <c r="N866" s="86"/>
    </row>
    <row r="867" spans="1:14">
      <c r="E867" s="89">
        <v>99</v>
      </c>
      <c r="F867" s="89">
        <v>3</v>
      </c>
      <c r="G867" s="91" t="str">
        <f t="shared" si="11"/>
        <v>99-3</v>
      </c>
      <c r="H867" s="88">
        <v>85</v>
      </c>
      <c r="I867" s="88">
        <v>94</v>
      </c>
      <c r="J867" s="92" t="str">
        <f>IF(((VLOOKUP($G867,Depth_Lookup!$A$3:$J$561,9,FALSE))-(I867/100))&gt;=0,"Good","Too Long")</f>
        <v>Good</v>
      </c>
      <c r="K867" s="93">
        <f>(VLOOKUP($G867,Depth_Lookup!$A$3:$J$561,10,FALSE))+(H867/100)</f>
        <v>221.37</v>
      </c>
      <c r="L867" s="93">
        <f>(VLOOKUP($G867,Depth_Lookup!$A$3:$J$561,10,FALSE))+(I867/100)</f>
        <v>221.46</v>
      </c>
      <c r="M867" s="90">
        <v>1</v>
      </c>
      <c r="N867" s="87" t="s">
        <v>1362</v>
      </c>
    </row>
    <row r="868" spans="1:14">
      <c r="A868" s="30"/>
      <c r="E868" s="89">
        <v>99</v>
      </c>
      <c r="F868" s="89">
        <v>4</v>
      </c>
      <c r="G868" s="91" t="str">
        <f t="shared" si="11"/>
        <v>99-4</v>
      </c>
      <c r="H868" s="88">
        <v>0</v>
      </c>
      <c r="I868" s="88">
        <v>10</v>
      </c>
      <c r="J868" s="92" t="str">
        <f>IF(((VLOOKUP($G868,Depth_Lookup!$A$3:$J$561,9,FALSE))-(I868/100))&gt;=0,"Good","Too Long")</f>
        <v>Good</v>
      </c>
      <c r="K868" s="93">
        <f>(VLOOKUP($G868,Depth_Lookup!$A$3:$J$561,10,FALSE))+(H868/100)</f>
        <v>221.465</v>
      </c>
      <c r="L868" s="93">
        <f>(VLOOKUP($G868,Depth_Lookup!$A$3:$J$561,10,FALSE))+(I868/100)</f>
        <v>221.565</v>
      </c>
      <c r="M868" s="90">
        <v>1</v>
      </c>
      <c r="N868" s="89" t="s">
        <v>1362</v>
      </c>
    </row>
    <row r="869" spans="1:14">
      <c r="E869" s="89">
        <v>99</v>
      </c>
      <c r="F869" s="89">
        <v>4</v>
      </c>
      <c r="G869" s="91" t="str">
        <f t="shared" si="11"/>
        <v>99-4</v>
      </c>
      <c r="H869" s="88">
        <v>10</v>
      </c>
      <c r="I869" s="88">
        <v>33</v>
      </c>
      <c r="J869" s="92" t="str">
        <f>IF(((VLOOKUP($G869,Depth_Lookup!$A$3:$J$561,9,FALSE))-(I869/100))&gt;=0,"Good","Too Long")</f>
        <v>Good</v>
      </c>
      <c r="K869" s="93">
        <f>(VLOOKUP($G869,Depth_Lookup!$A$3:$J$561,10,FALSE))+(H869/100)</f>
        <v>221.565</v>
      </c>
      <c r="L869" s="93">
        <f>(VLOOKUP($G869,Depth_Lookup!$A$3:$J$561,10,FALSE))+(I869/100)</f>
        <v>221.79500000000002</v>
      </c>
      <c r="M869" s="90">
        <v>0</v>
      </c>
      <c r="N869" s="87"/>
    </row>
    <row r="870" spans="1:14">
      <c r="A870" s="30"/>
      <c r="E870" s="89">
        <v>100</v>
      </c>
      <c r="F870" s="89">
        <v>1</v>
      </c>
      <c r="G870" s="91" t="str">
        <f t="shared" si="11"/>
        <v>100-1</v>
      </c>
      <c r="H870" s="88">
        <v>0</v>
      </c>
      <c r="I870" s="88">
        <v>93</v>
      </c>
      <c r="J870" s="92" t="str">
        <f>IF(((VLOOKUP($G870,Depth_Lookup!$A$3:$J$561,9,FALSE))-(I870/100))&gt;=0,"Good","Too Long")</f>
        <v>Good</v>
      </c>
      <c r="K870" s="93">
        <f>(VLOOKUP($G870,Depth_Lookup!$A$3:$J$561,10,FALSE))+(H870/100)</f>
        <v>221.6</v>
      </c>
      <c r="L870" s="93">
        <f>(VLOOKUP($G870,Depth_Lookup!$A$3:$J$561,10,FALSE))+(I870/100)</f>
        <v>222.53</v>
      </c>
      <c r="M870" s="90">
        <v>0</v>
      </c>
      <c r="N870" s="86"/>
    </row>
    <row r="871" spans="1:14">
      <c r="E871" s="89">
        <v>100</v>
      </c>
      <c r="F871" s="89">
        <v>2</v>
      </c>
      <c r="G871" s="91" t="str">
        <f t="shared" si="11"/>
        <v>100-2</v>
      </c>
      <c r="H871" s="88">
        <v>0</v>
      </c>
      <c r="I871" s="88">
        <v>27</v>
      </c>
      <c r="J871" s="92" t="str">
        <f>IF(((VLOOKUP($G871,Depth_Lookup!$A$3:$J$561,9,FALSE))-(I871/100))&gt;=0,"Good","Too Long")</f>
        <v>Good</v>
      </c>
      <c r="K871" s="93">
        <f>(VLOOKUP($G871,Depth_Lookup!$A$3:$J$561,10,FALSE))+(H871/100)</f>
        <v>222.535</v>
      </c>
      <c r="L871" s="93">
        <f>(VLOOKUP($G871,Depth_Lookup!$A$3:$J$561,10,FALSE))+(I871/100)</f>
        <v>222.80500000000001</v>
      </c>
      <c r="M871" s="90">
        <v>0</v>
      </c>
      <c r="N871" s="87"/>
    </row>
    <row r="872" spans="1:14">
      <c r="A872" s="30"/>
      <c r="E872" s="89">
        <v>100</v>
      </c>
      <c r="F872" s="89">
        <v>2</v>
      </c>
      <c r="G872" s="91" t="str">
        <f t="shared" si="11"/>
        <v>100-2</v>
      </c>
      <c r="H872" s="88">
        <v>27</v>
      </c>
      <c r="I872" s="88">
        <v>38</v>
      </c>
      <c r="J872" s="92" t="str">
        <f>IF(((VLOOKUP($G872,Depth_Lookup!$A$3:$J$561,9,FALSE))-(I872/100))&gt;=0,"Good","Too Long")</f>
        <v>Good</v>
      </c>
      <c r="K872" s="93">
        <f>(VLOOKUP($G872,Depth_Lookup!$A$3:$J$561,10,FALSE))+(H872/100)</f>
        <v>222.80500000000001</v>
      </c>
      <c r="L872" s="93">
        <f>(VLOOKUP($G872,Depth_Lookup!$A$3:$J$561,10,FALSE))+(I872/100)</f>
        <v>222.91499999999999</v>
      </c>
      <c r="M872" s="90">
        <v>1</v>
      </c>
      <c r="N872" s="86"/>
    </row>
    <row r="873" spans="1:14">
      <c r="E873" s="89">
        <v>100</v>
      </c>
      <c r="F873" s="89">
        <v>2</v>
      </c>
      <c r="G873" s="91" t="str">
        <f t="shared" si="11"/>
        <v>100-2</v>
      </c>
      <c r="H873" s="88">
        <v>38</v>
      </c>
      <c r="I873" s="88">
        <v>90</v>
      </c>
      <c r="J873" s="92" t="str">
        <f>IF(((VLOOKUP($G873,Depth_Lookup!$A$3:$J$561,9,FALSE))-(I873/100))&gt;=0,"Good","Too Long")</f>
        <v>Good</v>
      </c>
      <c r="K873" s="93">
        <f>(VLOOKUP($G873,Depth_Lookup!$A$3:$J$561,10,FALSE))+(H873/100)</f>
        <v>222.91499999999999</v>
      </c>
      <c r="L873" s="93">
        <f>(VLOOKUP($G873,Depth_Lookup!$A$3:$J$561,10,FALSE))+(I873/100)</f>
        <v>223.435</v>
      </c>
      <c r="M873" s="90">
        <v>0</v>
      </c>
      <c r="N873" s="87"/>
    </row>
    <row r="874" spans="1:14">
      <c r="A874" s="30"/>
      <c r="E874" s="89">
        <v>100</v>
      </c>
      <c r="F874" s="89">
        <v>3</v>
      </c>
      <c r="G874" s="91" t="str">
        <f t="shared" si="11"/>
        <v>100-3</v>
      </c>
      <c r="H874" s="88">
        <v>0</v>
      </c>
      <c r="I874" s="88">
        <v>3</v>
      </c>
      <c r="J874" s="92" t="str">
        <f>IF(((VLOOKUP($G874,Depth_Lookup!$A$3:$J$561,9,FALSE))-(I874/100))&gt;=0,"Good","Too Long")</f>
        <v>Good</v>
      </c>
      <c r="K874" s="93">
        <f>(VLOOKUP($G874,Depth_Lookup!$A$3:$J$561,10,FALSE))+(H874/100)</f>
        <v>223.44</v>
      </c>
      <c r="L874" s="93">
        <f>(VLOOKUP($G874,Depth_Lookup!$A$3:$J$561,10,FALSE))+(I874/100)</f>
        <v>223.47</v>
      </c>
      <c r="M874" s="90">
        <v>1</v>
      </c>
      <c r="N874" s="89" t="s">
        <v>1362</v>
      </c>
    </row>
    <row r="875" spans="1:14">
      <c r="E875" s="89">
        <v>100</v>
      </c>
      <c r="F875" s="89">
        <v>3</v>
      </c>
      <c r="G875" s="91" t="str">
        <f t="shared" si="11"/>
        <v>100-3</v>
      </c>
      <c r="H875" s="88">
        <v>3</v>
      </c>
      <c r="I875" s="88">
        <v>55</v>
      </c>
      <c r="J875" s="92" t="str">
        <f>IF(((VLOOKUP($G875,Depth_Lookup!$A$3:$J$561,9,FALSE))-(I875/100))&gt;=0,"Good","Too Long")</f>
        <v>Good</v>
      </c>
      <c r="K875" s="93">
        <f>(VLOOKUP($G875,Depth_Lookup!$A$3:$J$561,10,FALSE))+(H875/100)</f>
        <v>223.47</v>
      </c>
      <c r="L875" s="93">
        <f>(VLOOKUP($G875,Depth_Lookup!$A$3:$J$561,10,FALSE))+(I875/100)</f>
        <v>223.99</v>
      </c>
      <c r="M875" s="90">
        <v>0</v>
      </c>
      <c r="N875" s="87"/>
    </row>
    <row r="876" spans="1:14">
      <c r="A876" s="30"/>
      <c r="E876" s="89">
        <v>100</v>
      </c>
      <c r="F876" s="89">
        <v>3</v>
      </c>
      <c r="G876" s="91" t="str">
        <f t="shared" si="11"/>
        <v>100-3</v>
      </c>
      <c r="H876" s="88">
        <v>55</v>
      </c>
      <c r="I876" s="88">
        <v>56</v>
      </c>
      <c r="J876" s="92" t="str">
        <f>IF(((VLOOKUP($G876,Depth_Lookup!$A$3:$J$561,9,FALSE))-(I876/100))&gt;=0,"Good","Too Long")</f>
        <v>Good</v>
      </c>
      <c r="K876" s="93">
        <f>(VLOOKUP($G876,Depth_Lookup!$A$3:$J$561,10,FALSE))+(H876/100)</f>
        <v>223.99</v>
      </c>
      <c r="L876" s="93">
        <f>(VLOOKUP($G876,Depth_Lookup!$A$3:$J$561,10,FALSE))+(I876/100)</f>
        <v>224</v>
      </c>
      <c r="M876" s="90">
        <v>1</v>
      </c>
      <c r="N876" s="86"/>
    </row>
    <row r="877" spans="1:14">
      <c r="E877" s="89">
        <v>100</v>
      </c>
      <c r="F877" s="89">
        <v>3</v>
      </c>
      <c r="G877" s="91" t="str">
        <f t="shared" si="11"/>
        <v>100-3</v>
      </c>
      <c r="H877" s="88">
        <v>56</v>
      </c>
      <c r="I877" s="88">
        <v>76</v>
      </c>
      <c r="J877" s="92" t="str">
        <f>IF(((VLOOKUP($G877,Depth_Lookup!$A$3:$J$561,9,FALSE))-(I877/100))&gt;=0,"Good","Too Long")</f>
        <v>Good</v>
      </c>
      <c r="K877" s="93">
        <f>(VLOOKUP($G877,Depth_Lookup!$A$3:$J$561,10,FALSE))+(H877/100)</f>
        <v>224</v>
      </c>
      <c r="L877" s="93">
        <f>(VLOOKUP($G877,Depth_Lookup!$A$3:$J$561,10,FALSE))+(I877/100)</f>
        <v>224.2</v>
      </c>
      <c r="M877" s="90">
        <v>0</v>
      </c>
      <c r="N877" s="87"/>
    </row>
    <row r="878" spans="1:14">
      <c r="A878" s="30"/>
      <c r="E878" s="89">
        <v>100</v>
      </c>
      <c r="F878" s="89">
        <v>4</v>
      </c>
      <c r="G878" s="91" t="str">
        <f t="shared" si="11"/>
        <v>100-4</v>
      </c>
      <c r="H878" s="88">
        <v>0</v>
      </c>
      <c r="I878" s="88">
        <v>3</v>
      </c>
      <c r="J878" s="92" t="str">
        <f>IF(((VLOOKUP($G878,Depth_Lookup!$A$3:$J$561,9,FALSE))-(I878/100))&gt;=0,"Good","Too Long")</f>
        <v>Good</v>
      </c>
      <c r="K878" s="93">
        <f>(VLOOKUP($G878,Depth_Lookup!$A$3:$J$561,10,FALSE))+(H878/100)</f>
        <v>224.20500000000001</v>
      </c>
      <c r="L878" s="93">
        <f>(VLOOKUP($G878,Depth_Lookup!$A$3:$J$561,10,FALSE))+(I878/100)</f>
        <v>224.23500000000001</v>
      </c>
      <c r="M878" s="90">
        <v>1</v>
      </c>
      <c r="N878" s="86"/>
    </row>
    <row r="879" spans="1:14">
      <c r="E879" s="89">
        <v>100</v>
      </c>
      <c r="F879" s="89">
        <v>4</v>
      </c>
      <c r="G879" s="91" t="str">
        <f t="shared" si="11"/>
        <v>100-4</v>
      </c>
      <c r="H879" s="88">
        <v>3</v>
      </c>
      <c r="I879" s="88">
        <v>35</v>
      </c>
      <c r="J879" s="92" t="str">
        <f>IF(((VLOOKUP($G879,Depth_Lookup!$A$3:$J$561,9,FALSE))-(I879/100))&gt;=0,"Good","Too Long")</f>
        <v>Good</v>
      </c>
      <c r="K879" s="93">
        <f>(VLOOKUP($G879,Depth_Lookup!$A$3:$J$561,10,FALSE))+(H879/100)</f>
        <v>224.23500000000001</v>
      </c>
      <c r="L879" s="93">
        <f>(VLOOKUP($G879,Depth_Lookup!$A$3:$J$561,10,FALSE))+(I879/100)</f>
        <v>224.55500000000001</v>
      </c>
      <c r="M879" s="90">
        <v>0</v>
      </c>
      <c r="N879" s="87"/>
    </row>
    <row r="880" spans="1:14">
      <c r="A880" s="30"/>
      <c r="E880" s="89">
        <v>100</v>
      </c>
      <c r="F880" s="89">
        <v>4</v>
      </c>
      <c r="G880" s="91" t="str">
        <f t="shared" si="11"/>
        <v>100-4</v>
      </c>
      <c r="H880" s="88">
        <v>35</v>
      </c>
      <c r="I880" s="88">
        <v>43</v>
      </c>
      <c r="J880" s="92" t="str">
        <f>IF(((VLOOKUP($G880,Depth_Lookup!$A$3:$J$561,9,FALSE))-(I880/100))&gt;=0,"Good","Too Long")</f>
        <v>Good</v>
      </c>
      <c r="K880" s="93">
        <f>(VLOOKUP($G880,Depth_Lookup!$A$3:$J$561,10,FALSE))+(H880/100)</f>
        <v>224.55500000000001</v>
      </c>
      <c r="L880" s="93">
        <f>(VLOOKUP($G880,Depth_Lookup!$A$3:$J$561,10,FALSE))+(I880/100)</f>
        <v>224.63500000000002</v>
      </c>
      <c r="M880" s="90">
        <v>1</v>
      </c>
      <c r="N880" s="86"/>
    </row>
    <row r="881" spans="1:14">
      <c r="E881" s="89">
        <v>101</v>
      </c>
      <c r="F881" s="89">
        <v>1</v>
      </c>
      <c r="G881" s="91" t="str">
        <f t="shared" si="11"/>
        <v>101-1</v>
      </c>
      <c r="H881" s="88">
        <v>0</v>
      </c>
      <c r="I881" s="88">
        <v>85</v>
      </c>
      <c r="J881" s="92" t="str">
        <f>IF(((VLOOKUP($G881,Depth_Lookup!$A$3:$J$561,9,FALSE))-(I881/100))&gt;=0,"Good","Too Long")</f>
        <v>Good</v>
      </c>
      <c r="K881" s="93">
        <f>(VLOOKUP($G881,Depth_Lookup!$A$3:$J$561,10,FALSE))+(H881/100)</f>
        <v>224.6</v>
      </c>
      <c r="L881" s="93">
        <f>(VLOOKUP($G881,Depth_Lookup!$A$3:$J$561,10,FALSE))+(I881/100)</f>
        <v>225.45</v>
      </c>
      <c r="M881" s="90">
        <v>0</v>
      </c>
      <c r="N881" s="87"/>
    </row>
    <row r="882" spans="1:14">
      <c r="A882" s="30"/>
      <c r="E882" s="89">
        <v>101</v>
      </c>
      <c r="F882" s="89">
        <v>2</v>
      </c>
      <c r="G882" s="91" t="str">
        <f t="shared" si="11"/>
        <v>101-2</v>
      </c>
      <c r="H882" s="88">
        <v>0</v>
      </c>
      <c r="I882" s="88">
        <v>53</v>
      </c>
      <c r="J882" s="92" t="str">
        <f>IF(((VLOOKUP($G882,Depth_Lookup!$A$3:$J$561,9,FALSE))-(I882/100))&gt;=0,"Good","Too Long")</f>
        <v>Good</v>
      </c>
      <c r="K882" s="93">
        <f>(VLOOKUP($G882,Depth_Lookup!$A$3:$J$561,10,FALSE))+(H882/100)</f>
        <v>225.45500000000001</v>
      </c>
      <c r="L882" s="93">
        <f>(VLOOKUP($G882,Depth_Lookup!$A$3:$J$561,10,FALSE))+(I882/100)</f>
        <v>225.98500000000001</v>
      </c>
      <c r="M882" s="90">
        <v>0</v>
      </c>
      <c r="N882" s="86"/>
    </row>
    <row r="883" spans="1:14">
      <c r="E883" s="89">
        <v>101</v>
      </c>
      <c r="F883" s="89">
        <v>2</v>
      </c>
      <c r="G883" s="91" t="str">
        <f t="shared" si="11"/>
        <v>101-2</v>
      </c>
      <c r="H883" s="88">
        <v>53</v>
      </c>
      <c r="I883" s="88">
        <v>56</v>
      </c>
      <c r="J883" s="92" t="str">
        <f>IF(((VLOOKUP($G883,Depth_Lookup!$A$3:$J$561,9,FALSE))-(I883/100))&gt;=0,"Good","Too Long")</f>
        <v>Good</v>
      </c>
      <c r="K883" s="93">
        <f>(VLOOKUP($G883,Depth_Lookup!$A$3:$J$561,10,FALSE))+(H883/100)</f>
        <v>225.98500000000001</v>
      </c>
      <c r="L883" s="93">
        <f>(VLOOKUP($G883,Depth_Lookup!$A$3:$J$561,10,FALSE))+(I883/100)</f>
        <v>226.01500000000001</v>
      </c>
      <c r="M883" s="90">
        <v>1</v>
      </c>
      <c r="N883" s="87"/>
    </row>
    <row r="884" spans="1:14">
      <c r="A884" s="30"/>
      <c r="E884" s="89">
        <v>101</v>
      </c>
      <c r="F884" s="89">
        <v>2</v>
      </c>
      <c r="G884" s="91" t="str">
        <f t="shared" si="11"/>
        <v>101-2</v>
      </c>
      <c r="H884" s="88">
        <v>56</v>
      </c>
      <c r="I884" s="88">
        <v>87</v>
      </c>
      <c r="J884" s="92" t="str">
        <f>IF(((VLOOKUP($G884,Depth_Lookup!$A$3:$J$561,9,FALSE))-(I884/100))&gt;=0,"Good","Too Long")</f>
        <v>Good</v>
      </c>
      <c r="K884" s="93">
        <f>(VLOOKUP($G884,Depth_Lookup!$A$3:$J$561,10,FALSE))+(H884/100)</f>
        <v>226.01500000000001</v>
      </c>
      <c r="L884" s="93">
        <f>(VLOOKUP($G884,Depth_Lookup!$A$3:$J$561,10,FALSE))+(I884/100)</f>
        <v>226.32500000000002</v>
      </c>
      <c r="M884" s="90">
        <v>0</v>
      </c>
      <c r="N884" s="86"/>
    </row>
    <row r="885" spans="1:14">
      <c r="E885" s="89">
        <v>101</v>
      </c>
      <c r="F885" s="89">
        <v>3</v>
      </c>
      <c r="G885" s="91" t="str">
        <f t="shared" si="11"/>
        <v>101-3</v>
      </c>
      <c r="H885" s="88">
        <v>0</v>
      </c>
      <c r="I885" s="88">
        <v>48</v>
      </c>
      <c r="J885" s="92" t="str">
        <f>IF(((VLOOKUP($G885,Depth_Lookup!$A$3:$J$561,9,FALSE))-(I885/100))&gt;=0,"Good","Too Long")</f>
        <v>Good</v>
      </c>
      <c r="K885" s="93">
        <f>(VLOOKUP($G885,Depth_Lookup!$A$3:$J$561,10,FALSE))+(H885/100)</f>
        <v>226.33</v>
      </c>
      <c r="L885" s="93">
        <f>(VLOOKUP($G885,Depth_Lookup!$A$3:$J$561,10,FALSE))+(I885/100)</f>
        <v>226.81</v>
      </c>
      <c r="M885" s="90">
        <v>0</v>
      </c>
      <c r="N885" s="87"/>
    </row>
    <row r="886" spans="1:14">
      <c r="A886" s="30"/>
      <c r="E886" s="89">
        <v>101</v>
      </c>
      <c r="F886" s="89">
        <v>4</v>
      </c>
      <c r="G886" s="91" t="str">
        <f t="shared" si="11"/>
        <v>101-4</v>
      </c>
      <c r="H886" s="88">
        <v>0</v>
      </c>
      <c r="I886" s="88">
        <v>60</v>
      </c>
      <c r="J886" s="92" t="str">
        <f>IF(((VLOOKUP($G886,Depth_Lookup!$A$3:$J$561,9,FALSE))-(I886/100))&gt;=0,"Good","Too Long")</f>
        <v>Good</v>
      </c>
      <c r="K886" s="93">
        <f>(VLOOKUP($G886,Depth_Lookup!$A$3:$J$561,10,FALSE))+(H886/100)</f>
        <v>226.81</v>
      </c>
      <c r="L886" s="93">
        <f>(VLOOKUP($G886,Depth_Lookup!$A$3:$J$561,10,FALSE))+(I886/100)</f>
        <v>227.41</v>
      </c>
      <c r="M886" s="90">
        <v>0</v>
      </c>
      <c r="N886" s="86"/>
    </row>
    <row r="887" spans="1:14">
      <c r="E887" s="89">
        <v>101</v>
      </c>
      <c r="F887" s="89">
        <v>4</v>
      </c>
      <c r="G887" s="91" t="str">
        <f t="shared" si="11"/>
        <v>101-4</v>
      </c>
      <c r="H887" s="88">
        <v>60</v>
      </c>
      <c r="I887" s="88">
        <v>66</v>
      </c>
      <c r="J887" s="92" t="str">
        <f>IF(((VLOOKUP($G887,Depth_Lookup!$A$3:$J$561,9,FALSE))-(I887/100))&gt;=0,"Good","Too Long")</f>
        <v>Good</v>
      </c>
      <c r="K887" s="93">
        <f>(VLOOKUP($G887,Depth_Lookup!$A$3:$J$561,10,FALSE))+(H887/100)</f>
        <v>227.41</v>
      </c>
      <c r="L887" s="93">
        <f>(VLOOKUP($G887,Depth_Lookup!$A$3:$J$561,10,FALSE))+(I887/100)</f>
        <v>227.47</v>
      </c>
      <c r="M887" s="90">
        <v>1</v>
      </c>
      <c r="N887" s="87"/>
    </row>
    <row r="888" spans="1:14">
      <c r="A888" s="30"/>
      <c r="E888" s="89">
        <v>101</v>
      </c>
      <c r="F888" s="89">
        <v>4</v>
      </c>
      <c r="G888" s="91" t="str">
        <f t="shared" si="11"/>
        <v>101-4</v>
      </c>
      <c r="H888" s="88">
        <v>66</v>
      </c>
      <c r="I888" s="88">
        <v>81</v>
      </c>
      <c r="J888" s="92" t="str">
        <f>IF(((VLOOKUP($G888,Depth_Lookup!$A$3:$J$561,9,FALSE))-(I888/100))&gt;=0,"Good","Too Long")</f>
        <v>Good</v>
      </c>
      <c r="K888" s="93">
        <f>(VLOOKUP($G888,Depth_Lookup!$A$3:$J$561,10,FALSE))+(H888/100)</f>
        <v>227.47</v>
      </c>
      <c r="L888" s="93">
        <f>(VLOOKUP($G888,Depth_Lookup!$A$3:$J$561,10,FALSE))+(I888/100)</f>
        <v>227.62</v>
      </c>
      <c r="M888" s="90">
        <v>0</v>
      </c>
      <c r="N888" s="86"/>
    </row>
    <row r="889" spans="1:14">
      <c r="E889" s="89">
        <v>102</v>
      </c>
      <c r="F889" s="89">
        <v>1</v>
      </c>
      <c r="G889" s="91" t="str">
        <f t="shared" si="11"/>
        <v>102-1</v>
      </c>
      <c r="H889" s="88">
        <v>0</v>
      </c>
      <c r="I889" s="88">
        <v>75</v>
      </c>
      <c r="J889" s="92" t="str">
        <f>IF(((VLOOKUP($G889,Depth_Lookup!$A$3:$J$561,9,FALSE))-(I889/100))&gt;=0,"Good","Too Long")</f>
        <v>Good</v>
      </c>
      <c r="K889" s="93">
        <f>(VLOOKUP($G889,Depth_Lookup!$A$3:$J$561,10,FALSE))+(H889/100)</f>
        <v>227.6</v>
      </c>
      <c r="L889" s="93">
        <f>(VLOOKUP($G889,Depth_Lookup!$A$3:$J$561,10,FALSE))+(I889/100)</f>
        <v>228.35</v>
      </c>
      <c r="M889" s="90">
        <v>0</v>
      </c>
      <c r="N889" s="87"/>
    </row>
    <row r="890" spans="1:14">
      <c r="A890" s="30"/>
      <c r="E890" s="89">
        <v>102</v>
      </c>
      <c r="F890" s="89">
        <v>2</v>
      </c>
      <c r="G890" s="91" t="str">
        <f t="shared" si="11"/>
        <v>102-2</v>
      </c>
      <c r="H890" s="88">
        <v>0</v>
      </c>
      <c r="I890" s="88">
        <v>75</v>
      </c>
      <c r="J890" s="92" t="str">
        <f>IF(((VLOOKUP($G890,Depth_Lookup!$A$3:$J$561,9,FALSE))-(I890/100))&gt;=0,"Good","Too Long")</f>
        <v>Good</v>
      </c>
      <c r="K890" s="93">
        <f>(VLOOKUP($G890,Depth_Lookup!$A$3:$J$561,10,FALSE))+(H890/100)</f>
        <v>228.35</v>
      </c>
      <c r="L890" s="93">
        <f>(VLOOKUP($G890,Depth_Lookup!$A$3:$J$561,10,FALSE))+(I890/100)</f>
        <v>229.1</v>
      </c>
      <c r="M890" s="90">
        <v>0</v>
      </c>
      <c r="N890" s="86"/>
    </row>
    <row r="891" spans="1:14">
      <c r="E891" s="89">
        <v>102</v>
      </c>
      <c r="F891" s="89">
        <v>3</v>
      </c>
      <c r="G891" s="91" t="str">
        <f t="shared" si="11"/>
        <v>102-3</v>
      </c>
      <c r="H891" s="88">
        <v>0</v>
      </c>
      <c r="I891" s="88">
        <v>75</v>
      </c>
      <c r="J891" s="92" t="str">
        <f>IF(((VLOOKUP($G891,Depth_Lookup!$A$3:$J$561,9,FALSE))-(I891/100))&gt;=0,"Good","Too Long")</f>
        <v>Good</v>
      </c>
      <c r="K891" s="93">
        <f>(VLOOKUP($G891,Depth_Lookup!$A$3:$J$561,10,FALSE))+(H891/100)</f>
        <v>229.1</v>
      </c>
      <c r="L891" s="93">
        <f>(VLOOKUP($G891,Depth_Lookup!$A$3:$J$561,10,FALSE))+(I891/100)</f>
        <v>229.85</v>
      </c>
      <c r="M891" s="90">
        <v>0</v>
      </c>
      <c r="N891" s="87"/>
    </row>
    <row r="892" spans="1:14">
      <c r="A892" s="30"/>
      <c r="E892" s="89">
        <v>102</v>
      </c>
      <c r="F892" s="89">
        <v>4</v>
      </c>
      <c r="G892" s="91" t="str">
        <f t="shared" si="11"/>
        <v>102-4</v>
      </c>
      <c r="H892" s="88">
        <v>0</v>
      </c>
      <c r="I892" s="88">
        <v>75</v>
      </c>
      <c r="J892" s="92" t="str">
        <f>IF(((VLOOKUP($G892,Depth_Lookup!$A$3:$J$561,9,FALSE))-(I892/100))&gt;=0,"Good","Too Long")</f>
        <v>Good</v>
      </c>
      <c r="K892" s="93">
        <f>(VLOOKUP($G892,Depth_Lookup!$A$3:$J$561,10,FALSE))+(H892/100)</f>
        <v>229.85</v>
      </c>
      <c r="L892" s="93">
        <f>(VLOOKUP($G892,Depth_Lookup!$A$3:$J$561,10,FALSE))+(I892/100)</f>
        <v>230.6</v>
      </c>
      <c r="M892" s="90">
        <v>0</v>
      </c>
      <c r="N892" s="86"/>
    </row>
    <row r="893" spans="1:14">
      <c r="E893" s="89">
        <v>103</v>
      </c>
      <c r="F893" s="89">
        <v>1</v>
      </c>
      <c r="G893" s="91" t="str">
        <f t="shared" si="11"/>
        <v>103-1</v>
      </c>
      <c r="H893" s="88">
        <v>0</v>
      </c>
      <c r="I893" s="88">
        <v>75</v>
      </c>
      <c r="J893" s="92" t="str">
        <f>IF(((VLOOKUP($G893,Depth_Lookup!$A$3:$J$561,9,FALSE))-(I893/100))&gt;=0,"Good","Too Long")</f>
        <v>Good</v>
      </c>
      <c r="K893" s="93">
        <f>(VLOOKUP($G893,Depth_Lookup!$A$3:$J$561,10,FALSE))+(H893/100)</f>
        <v>230.6</v>
      </c>
      <c r="L893" s="93">
        <f>(VLOOKUP($G893,Depth_Lookup!$A$3:$J$561,10,FALSE))+(I893/100)</f>
        <v>231.35</v>
      </c>
      <c r="M893" s="90">
        <v>0</v>
      </c>
      <c r="N893" s="87"/>
    </row>
    <row r="894" spans="1:14">
      <c r="A894" s="30"/>
      <c r="E894" s="89">
        <v>103</v>
      </c>
      <c r="F894" s="89">
        <v>2</v>
      </c>
      <c r="G894" s="91" t="str">
        <f t="shared" si="11"/>
        <v>103-2</v>
      </c>
      <c r="H894" s="88">
        <v>0</v>
      </c>
      <c r="I894" s="88">
        <v>79</v>
      </c>
      <c r="J894" s="92" t="str">
        <f>IF(((VLOOKUP($G894,Depth_Lookup!$A$3:$J$561,9,FALSE))-(I894/100))&gt;=0,"Good","Too Long")</f>
        <v>Good</v>
      </c>
      <c r="K894" s="93">
        <f>(VLOOKUP($G894,Depth_Lookup!$A$3:$J$561,10,FALSE))+(H894/100)</f>
        <v>231.35</v>
      </c>
      <c r="L894" s="93">
        <f>(VLOOKUP($G894,Depth_Lookup!$A$3:$J$561,10,FALSE))+(I894/100)</f>
        <v>232.14</v>
      </c>
      <c r="M894" s="90">
        <v>0</v>
      </c>
      <c r="N894" s="86"/>
    </row>
    <row r="895" spans="1:14">
      <c r="E895" s="89">
        <v>103</v>
      </c>
      <c r="F895" s="89">
        <v>2</v>
      </c>
      <c r="G895" s="91" t="str">
        <f t="shared" si="11"/>
        <v>103-2</v>
      </c>
      <c r="H895" s="88">
        <v>79</v>
      </c>
      <c r="I895" s="88">
        <v>84</v>
      </c>
      <c r="J895" s="92" t="str">
        <f>IF(((VLOOKUP($G895,Depth_Lookup!$A$3:$J$561,9,FALSE))-(I895/100))&gt;=0,"Good","Too Long")</f>
        <v>Good</v>
      </c>
      <c r="K895" s="93">
        <f>(VLOOKUP($G895,Depth_Lookup!$A$3:$J$561,10,FALSE))+(H895/100)</f>
        <v>232.14</v>
      </c>
      <c r="L895" s="93">
        <f>(VLOOKUP($G895,Depth_Lookup!$A$3:$J$561,10,FALSE))+(I895/100)</f>
        <v>232.19</v>
      </c>
      <c r="M895" s="90">
        <v>1</v>
      </c>
      <c r="N895" s="87"/>
    </row>
    <row r="896" spans="1:14">
      <c r="A896" s="30"/>
      <c r="E896" s="89">
        <v>103</v>
      </c>
      <c r="F896" s="89">
        <v>3</v>
      </c>
      <c r="G896" s="91" t="str">
        <f t="shared" si="11"/>
        <v>103-3</v>
      </c>
      <c r="H896" s="88">
        <v>0</v>
      </c>
      <c r="I896" s="88">
        <v>55</v>
      </c>
      <c r="J896" s="92" t="str">
        <f>IF(((VLOOKUP($G896,Depth_Lookup!$A$3:$J$561,9,FALSE))-(I896/100))&gt;=0,"Good","Too Long")</f>
        <v>Good</v>
      </c>
      <c r="K896" s="93">
        <f>(VLOOKUP($G896,Depth_Lookup!$A$3:$J$561,10,FALSE))+(H896/100)</f>
        <v>232.19</v>
      </c>
      <c r="L896" s="93">
        <f>(VLOOKUP($G896,Depth_Lookup!$A$3:$J$561,10,FALSE))+(I896/100)</f>
        <v>232.74</v>
      </c>
      <c r="M896" s="90">
        <v>2</v>
      </c>
      <c r="N896" s="86"/>
    </row>
    <row r="897" spans="1:14">
      <c r="E897" s="89">
        <v>103</v>
      </c>
      <c r="F897" s="89">
        <v>4</v>
      </c>
      <c r="G897" s="91" t="str">
        <f t="shared" si="11"/>
        <v>103-4</v>
      </c>
      <c r="H897" s="88">
        <v>0</v>
      </c>
      <c r="I897" s="88">
        <v>18</v>
      </c>
      <c r="J897" s="92" t="str">
        <f>IF(((VLOOKUP($G897,Depth_Lookup!$A$3:$J$561,9,FALSE))-(I897/100))&gt;=0,"Good","Too Long")</f>
        <v>Good</v>
      </c>
      <c r="K897" s="93">
        <f>(VLOOKUP($G897,Depth_Lookup!$A$3:$J$561,10,FALSE))+(H897/100)</f>
        <v>232.74</v>
      </c>
      <c r="L897" s="93">
        <f>(VLOOKUP($G897,Depth_Lookup!$A$3:$J$561,10,FALSE))+(I897/100)</f>
        <v>232.92000000000002</v>
      </c>
      <c r="M897" s="90">
        <v>2</v>
      </c>
      <c r="N897" s="87"/>
    </row>
    <row r="898" spans="1:14">
      <c r="A898" s="30"/>
      <c r="E898" s="89">
        <v>103</v>
      </c>
      <c r="F898" s="89">
        <v>4</v>
      </c>
      <c r="G898" s="91" t="str">
        <f t="shared" si="11"/>
        <v>103-4</v>
      </c>
      <c r="H898" s="88">
        <v>18</v>
      </c>
      <c r="I898" s="88">
        <v>31</v>
      </c>
      <c r="J898" s="92" t="str">
        <f>IF(((VLOOKUP($G898,Depth_Lookup!$A$3:$J$561,9,FALSE))-(I898/100))&gt;=0,"Good","Too Long")</f>
        <v>Good</v>
      </c>
      <c r="K898" s="93">
        <f>(VLOOKUP($G898,Depth_Lookup!$A$3:$J$561,10,FALSE))+(H898/100)</f>
        <v>232.92000000000002</v>
      </c>
      <c r="L898" s="93">
        <f>(VLOOKUP($G898,Depth_Lookup!$A$3:$J$561,10,FALSE))+(I898/100)</f>
        <v>233.05</v>
      </c>
      <c r="M898" s="90">
        <v>3</v>
      </c>
      <c r="N898" s="86"/>
    </row>
    <row r="899" spans="1:14">
      <c r="E899" s="89">
        <v>103</v>
      </c>
      <c r="F899" s="89">
        <v>4</v>
      </c>
      <c r="G899" s="91" t="str">
        <f t="shared" si="11"/>
        <v>103-4</v>
      </c>
      <c r="H899" s="88">
        <v>31</v>
      </c>
      <c r="I899" s="88">
        <v>51</v>
      </c>
      <c r="J899" s="92" t="str">
        <f>IF(((VLOOKUP($G899,Depth_Lookup!$A$3:$J$561,9,FALSE))-(I899/100))&gt;=0,"Good","Too Long")</f>
        <v>Good</v>
      </c>
      <c r="K899" s="93">
        <f>(VLOOKUP($G899,Depth_Lookup!$A$3:$J$561,10,FALSE))+(H899/100)</f>
        <v>233.05</v>
      </c>
      <c r="L899" s="93">
        <f>(VLOOKUP($G899,Depth_Lookup!$A$3:$J$561,10,FALSE))+(I899/100)</f>
        <v>233.25</v>
      </c>
      <c r="M899" s="90">
        <v>1</v>
      </c>
      <c r="N899" s="87"/>
    </row>
    <row r="900" spans="1:14">
      <c r="A900" s="30"/>
      <c r="E900" s="89">
        <v>103</v>
      </c>
      <c r="F900" s="89">
        <v>4</v>
      </c>
      <c r="G900" s="91" t="str">
        <f t="shared" si="11"/>
        <v>103-4</v>
      </c>
      <c r="H900" s="88">
        <v>51</v>
      </c>
      <c r="I900" s="88">
        <v>74</v>
      </c>
      <c r="J900" s="92" t="str">
        <f>IF(((VLOOKUP($G900,Depth_Lookup!$A$3:$J$561,9,FALSE))-(I900/100))&gt;=0,"Good","Too Long")</f>
        <v>Good</v>
      </c>
      <c r="K900" s="93">
        <f>(VLOOKUP($G900,Depth_Lookup!$A$3:$J$561,10,FALSE))+(H900/100)</f>
        <v>233.25</v>
      </c>
      <c r="L900" s="93">
        <f>(VLOOKUP($G900,Depth_Lookup!$A$3:$J$561,10,FALSE))+(I900/100)</f>
        <v>233.48000000000002</v>
      </c>
      <c r="M900" s="90">
        <v>2</v>
      </c>
      <c r="N900" s="86"/>
    </row>
    <row r="901" spans="1:14">
      <c r="E901" s="89">
        <v>103</v>
      </c>
      <c r="F901" s="89">
        <v>4</v>
      </c>
      <c r="G901" s="91" t="str">
        <f t="shared" si="11"/>
        <v>103-4</v>
      </c>
      <c r="H901" s="88">
        <v>74</v>
      </c>
      <c r="I901" s="88">
        <v>87</v>
      </c>
      <c r="J901" s="92" t="str">
        <f>IF(((VLOOKUP($G901,Depth_Lookup!$A$3:$J$561,9,FALSE))-(I901/100))&gt;=0,"Good","Too Long")</f>
        <v>Good</v>
      </c>
      <c r="K901" s="93">
        <f>(VLOOKUP($G901,Depth_Lookup!$A$3:$J$561,10,FALSE))+(H901/100)</f>
        <v>233.48000000000002</v>
      </c>
      <c r="L901" s="93">
        <f>(VLOOKUP($G901,Depth_Lookup!$A$3:$J$561,10,FALSE))+(I901/100)</f>
        <v>233.61</v>
      </c>
      <c r="M901" s="90">
        <v>0</v>
      </c>
      <c r="N901" s="87"/>
    </row>
    <row r="902" spans="1:14">
      <c r="A902" s="30"/>
      <c r="E902" s="89">
        <v>103</v>
      </c>
      <c r="F902" s="89">
        <v>4</v>
      </c>
      <c r="G902" s="91" t="str">
        <f t="shared" ref="G902:G965" si="12">E902&amp;"-"&amp;F902</f>
        <v>103-4</v>
      </c>
      <c r="H902" s="88">
        <v>87</v>
      </c>
      <c r="I902" s="88">
        <v>92</v>
      </c>
      <c r="J902" s="92" t="str">
        <f>IF(((VLOOKUP($G902,Depth_Lookup!$A$3:$J$561,9,FALSE))-(I902/100))&gt;=0,"Good","Too Long")</f>
        <v>Good</v>
      </c>
      <c r="K902" s="93">
        <f>(VLOOKUP($G902,Depth_Lookup!$A$3:$J$561,10,FALSE))+(H902/100)</f>
        <v>233.61</v>
      </c>
      <c r="L902" s="93">
        <f>(VLOOKUP($G902,Depth_Lookup!$A$3:$J$561,10,FALSE))+(I902/100)</f>
        <v>233.66</v>
      </c>
      <c r="M902" s="90">
        <v>1</v>
      </c>
      <c r="N902" s="89" t="s">
        <v>1362</v>
      </c>
    </row>
    <row r="903" spans="1:14">
      <c r="E903" s="89">
        <v>104</v>
      </c>
      <c r="F903" s="89">
        <v>1</v>
      </c>
      <c r="G903" s="91" t="str">
        <f t="shared" si="12"/>
        <v>104-1</v>
      </c>
      <c r="H903" s="88">
        <v>0</v>
      </c>
      <c r="I903" s="88">
        <v>5</v>
      </c>
      <c r="J903" s="92" t="str">
        <f>IF(((VLOOKUP($G903,Depth_Lookup!$A$3:$J$561,9,FALSE))-(I903/100))&gt;=0,"Good","Too Long")</f>
        <v>Good</v>
      </c>
      <c r="K903" s="93">
        <f>(VLOOKUP($G903,Depth_Lookup!$A$3:$J$561,10,FALSE))+(H903/100)</f>
        <v>233.6</v>
      </c>
      <c r="L903" s="93">
        <f>(VLOOKUP($G903,Depth_Lookup!$A$3:$J$561,10,FALSE))+(I903/100)</f>
        <v>233.65</v>
      </c>
      <c r="M903" s="90">
        <v>1</v>
      </c>
      <c r="N903" s="87"/>
    </row>
    <row r="904" spans="1:14">
      <c r="A904" s="30"/>
      <c r="E904" s="89">
        <v>104</v>
      </c>
      <c r="F904" s="89">
        <v>1</v>
      </c>
      <c r="G904" s="91" t="str">
        <f t="shared" si="12"/>
        <v>104-1</v>
      </c>
      <c r="H904" s="88">
        <v>5</v>
      </c>
      <c r="I904" s="88">
        <v>89</v>
      </c>
      <c r="J904" s="92" t="str">
        <f>IF(((VLOOKUP($G904,Depth_Lookup!$A$3:$J$561,9,FALSE))-(I904/100))&gt;=0,"Good","Too Long")</f>
        <v>Good</v>
      </c>
      <c r="K904" s="93">
        <f>(VLOOKUP($G904,Depth_Lookup!$A$3:$J$561,10,FALSE))+(H904/100)</f>
        <v>233.65</v>
      </c>
      <c r="L904" s="93">
        <f>(VLOOKUP($G904,Depth_Lookup!$A$3:$J$561,10,FALSE))+(I904/100)</f>
        <v>234.48999999999998</v>
      </c>
      <c r="M904" s="90">
        <v>0</v>
      </c>
      <c r="N904" s="86"/>
    </row>
    <row r="905" spans="1:14">
      <c r="E905" s="89">
        <v>104</v>
      </c>
      <c r="F905" s="89">
        <v>1</v>
      </c>
      <c r="G905" s="91" t="str">
        <f t="shared" si="12"/>
        <v>104-1</v>
      </c>
      <c r="H905" s="88">
        <v>89</v>
      </c>
      <c r="I905" s="88">
        <v>91</v>
      </c>
      <c r="J905" s="92" t="str">
        <f>IF(((VLOOKUP($G905,Depth_Lookup!$A$3:$J$561,9,FALSE))-(I905/100))&gt;=0,"Good","Too Long")</f>
        <v>Good</v>
      </c>
      <c r="K905" s="93">
        <f>(VLOOKUP($G905,Depth_Lookup!$A$3:$J$561,10,FALSE))+(H905/100)</f>
        <v>234.48999999999998</v>
      </c>
      <c r="L905" s="93">
        <f>(VLOOKUP($G905,Depth_Lookup!$A$3:$J$561,10,FALSE))+(I905/100)</f>
        <v>234.51</v>
      </c>
      <c r="M905" s="90">
        <v>1</v>
      </c>
      <c r="N905" s="87" t="s">
        <v>1362</v>
      </c>
    </row>
    <row r="906" spans="1:14">
      <c r="A906" s="30"/>
      <c r="E906" s="89">
        <v>104</v>
      </c>
      <c r="F906" s="89">
        <v>2</v>
      </c>
      <c r="G906" s="91" t="str">
        <f t="shared" si="12"/>
        <v>104-2</v>
      </c>
      <c r="H906" s="88">
        <v>0</v>
      </c>
      <c r="I906" s="88">
        <v>2</v>
      </c>
      <c r="J906" s="92" t="str">
        <f>IF(((VLOOKUP($G906,Depth_Lookup!$A$3:$J$561,9,FALSE))-(I906/100))&gt;=0,"Good","Too Long")</f>
        <v>Good</v>
      </c>
      <c r="K906" s="93">
        <f>(VLOOKUP($G906,Depth_Lookup!$A$3:$J$561,10,FALSE))+(H906/100)</f>
        <v>234.51499999999999</v>
      </c>
      <c r="L906" s="93">
        <f>(VLOOKUP($G906,Depth_Lookup!$A$3:$J$561,10,FALSE))+(I906/100)</f>
        <v>234.535</v>
      </c>
      <c r="M906" s="90">
        <v>1</v>
      </c>
      <c r="N906" s="86"/>
    </row>
    <row r="907" spans="1:14">
      <c r="E907" s="89">
        <v>104</v>
      </c>
      <c r="F907" s="89">
        <v>2</v>
      </c>
      <c r="G907" s="91" t="str">
        <f t="shared" si="12"/>
        <v>104-2</v>
      </c>
      <c r="H907" s="88">
        <v>2</v>
      </c>
      <c r="I907" s="88">
        <v>74</v>
      </c>
      <c r="J907" s="92" t="str">
        <f>IF(((VLOOKUP($G907,Depth_Lookup!$A$3:$J$561,9,FALSE))-(I907/100))&gt;=0,"Good","Too Long")</f>
        <v>Good</v>
      </c>
      <c r="K907" s="93">
        <f>(VLOOKUP($G907,Depth_Lookup!$A$3:$J$561,10,FALSE))+(H907/100)</f>
        <v>234.535</v>
      </c>
      <c r="L907" s="93">
        <f>(VLOOKUP($G907,Depth_Lookup!$A$3:$J$561,10,FALSE))+(I907/100)</f>
        <v>235.255</v>
      </c>
      <c r="M907" s="90">
        <v>0</v>
      </c>
      <c r="N907" s="87"/>
    </row>
    <row r="908" spans="1:14">
      <c r="A908" s="30"/>
      <c r="E908" s="89">
        <v>104</v>
      </c>
      <c r="F908" s="89">
        <v>2</v>
      </c>
      <c r="G908" s="91" t="str">
        <f t="shared" si="12"/>
        <v>104-2</v>
      </c>
      <c r="H908" s="88">
        <v>74</v>
      </c>
      <c r="I908" s="88">
        <v>76</v>
      </c>
      <c r="J908" s="92" t="str">
        <f>IF(((VLOOKUP($G908,Depth_Lookup!$A$3:$J$561,9,FALSE))-(I908/100))&gt;=0,"Good","Too Long")</f>
        <v>Good</v>
      </c>
      <c r="K908" s="93">
        <f>(VLOOKUP($G908,Depth_Lookup!$A$3:$J$561,10,FALSE))+(H908/100)</f>
        <v>235.255</v>
      </c>
      <c r="L908" s="93">
        <f>(VLOOKUP($G908,Depth_Lookup!$A$3:$J$561,10,FALSE))+(I908/100)</f>
        <v>235.27499999999998</v>
      </c>
      <c r="M908" s="90">
        <v>1</v>
      </c>
      <c r="N908" s="86"/>
    </row>
    <row r="909" spans="1:14">
      <c r="E909" s="89">
        <v>104</v>
      </c>
      <c r="F909" s="89">
        <v>3</v>
      </c>
      <c r="G909" s="91" t="str">
        <f t="shared" si="12"/>
        <v>104-3</v>
      </c>
      <c r="H909" s="88">
        <v>0</v>
      </c>
      <c r="I909" s="88">
        <v>27</v>
      </c>
      <c r="J909" s="92" t="str">
        <f>IF(((VLOOKUP($G909,Depth_Lookup!$A$3:$J$561,9,FALSE))-(I909/100))&gt;=0,"Good","Too Long")</f>
        <v>Good</v>
      </c>
      <c r="K909" s="93">
        <f>(VLOOKUP($G909,Depth_Lookup!$A$3:$J$561,10,FALSE))+(H909/100)</f>
        <v>235.28</v>
      </c>
      <c r="L909" s="93">
        <f>(VLOOKUP($G909,Depth_Lookup!$A$3:$J$561,10,FALSE))+(I909/100)</f>
        <v>235.55</v>
      </c>
      <c r="M909" s="90">
        <v>0</v>
      </c>
      <c r="N909" s="87"/>
    </row>
    <row r="910" spans="1:14">
      <c r="A910" s="30"/>
      <c r="E910" s="89">
        <v>104</v>
      </c>
      <c r="F910" s="89">
        <v>3</v>
      </c>
      <c r="G910" s="91" t="str">
        <f t="shared" si="12"/>
        <v>104-3</v>
      </c>
      <c r="H910" s="88">
        <v>27</v>
      </c>
      <c r="I910" s="88">
        <v>42</v>
      </c>
      <c r="J910" s="92" t="str">
        <f>IF(((VLOOKUP($G910,Depth_Lookup!$A$3:$J$561,9,FALSE))-(I910/100))&gt;=0,"Good","Too Long")</f>
        <v>Good</v>
      </c>
      <c r="K910" s="93">
        <f>(VLOOKUP($G910,Depth_Lookup!$A$3:$J$561,10,FALSE))+(H910/100)</f>
        <v>235.55</v>
      </c>
      <c r="L910" s="93">
        <f>(VLOOKUP($G910,Depth_Lookup!$A$3:$J$561,10,FALSE))+(I910/100)</f>
        <v>235.7</v>
      </c>
      <c r="M910" s="90">
        <v>1</v>
      </c>
      <c r="N910" s="86"/>
    </row>
    <row r="911" spans="1:14">
      <c r="E911" s="89">
        <v>104</v>
      </c>
      <c r="F911" s="89">
        <v>3</v>
      </c>
      <c r="G911" s="91" t="str">
        <f t="shared" si="12"/>
        <v>104-3</v>
      </c>
      <c r="H911" s="88">
        <v>42</v>
      </c>
      <c r="I911" s="88">
        <v>75</v>
      </c>
      <c r="J911" s="92" t="str">
        <f>IF(((VLOOKUP($G911,Depth_Lookup!$A$3:$J$561,9,FALSE))-(I911/100))&gt;=0,"Good","Too Long")</f>
        <v>Good</v>
      </c>
      <c r="K911" s="93">
        <f>(VLOOKUP($G911,Depth_Lookup!$A$3:$J$561,10,FALSE))+(H911/100)</f>
        <v>235.7</v>
      </c>
      <c r="L911" s="93">
        <f>(VLOOKUP($G911,Depth_Lookup!$A$3:$J$561,10,FALSE))+(I911/100)</f>
        <v>236.03</v>
      </c>
      <c r="M911" s="90">
        <v>0</v>
      </c>
      <c r="N911" s="87"/>
    </row>
    <row r="912" spans="1:14">
      <c r="A912" s="30"/>
      <c r="E912" s="89">
        <v>104</v>
      </c>
      <c r="F912" s="89">
        <v>4</v>
      </c>
      <c r="G912" s="91" t="str">
        <f t="shared" si="12"/>
        <v>104-4</v>
      </c>
      <c r="H912" s="88">
        <v>0</v>
      </c>
      <c r="I912" s="88">
        <v>45</v>
      </c>
      <c r="J912" s="92" t="str">
        <f>IF(((VLOOKUP($G912,Depth_Lookup!$A$3:$J$561,9,FALSE))-(I912/100))&gt;=0,"Good","Too Long")</f>
        <v>Good</v>
      </c>
      <c r="K912" s="93">
        <f>(VLOOKUP($G912,Depth_Lookup!$A$3:$J$561,10,FALSE))+(H912/100)</f>
        <v>236.035</v>
      </c>
      <c r="L912" s="93">
        <f>(VLOOKUP($G912,Depth_Lookup!$A$3:$J$561,10,FALSE))+(I912/100)</f>
        <v>236.48499999999999</v>
      </c>
      <c r="M912" s="90">
        <v>0</v>
      </c>
      <c r="N912" s="86"/>
    </row>
    <row r="913" spans="1:14">
      <c r="E913" s="89">
        <v>104</v>
      </c>
      <c r="F913" s="89">
        <v>4</v>
      </c>
      <c r="G913" s="91" t="str">
        <f t="shared" si="12"/>
        <v>104-4</v>
      </c>
      <c r="H913" s="88">
        <v>45</v>
      </c>
      <c r="I913" s="88">
        <v>52</v>
      </c>
      <c r="J913" s="92" t="str">
        <f>IF(((VLOOKUP($G913,Depth_Lookup!$A$3:$J$561,9,FALSE))-(I913/100))&gt;=0,"Good","Too Long")</f>
        <v>Good</v>
      </c>
      <c r="K913" s="93">
        <f>(VLOOKUP($G913,Depth_Lookup!$A$3:$J$561,10,FALSE))+(H913/100)</f>
        <v>236.48499999999999</v>
      </c>
      <c r="L913" s="93">
        <f>(VLOOKUP($G913,Depth_Lookup!$A$3:$J$561,10,FALSE))+(I913/100)</f>
        <v>236.55500000000001</v>
      </c>
      <c r="M913" s="90">
        <v>1</v>
      </c>
      <c r="N913" s="87"/>
    </row>
    <row r="914" spans="1:14">
      <c r="A914" s="30"/>
      <c r="E914" s="89">
        <v>104</v>
      </c>
      <c r="F914" s="89">
        <v>4</v>
      </c>
      <c r="G914" s="91" t="str">
        <f t="shared" si="12"/>
        <v>104-4</v>
      </c>
      <c r="H914" s="88">
        <v>52</v>
      </c>
      <c r="I914" s="88">
        <v>70</v>
      </c>
      <c r="J914" s="92" t="str">
        <f>IF(((VLOOKUP($G914,Depth_Lookup!$A$3:$J$561,9,FALSE))-(I914/100))&gt;=0,"Good","Too Long")</f>
        <v>Good</v>
      </c>
      <c r="K914" s="93">
        <f>(VLOOKUP($G914,Depth_Lookup!$A$3:$J$561,10,FALSE))+(H914/100)</f>
        <v>236.55500000000001</v>
      </c>
      <c r="L914" s="93">
        <f>(VLOOKUP($G914,Depth_Lookup!$A$3:$J$561,10,FALSE))+(I914/100)</f>
        <v>236.73499999999999</v>
      </c>
      <c r="M914" s="90">
        <v>0</v>
      </c>
      <c r="N914" s="86"/>
    </row>
    <row r="915" spans="1:14">
      <c r="E915" s="89">
        <v>105</v>
      </c>
      <c r="F915" s="89">
        <v>1</v>
      </c>
      <c r="G915" s="91" t="str">
        <f t="shared" si="12"/>
        <v>105-1</v>
      </c>
      <c r="H915" s="88">
        <v>0</v>
      </c>
      <c r="I915" s="88">
        <v>22</v>
      </c>
      <c r="J915" s="92" t="str">
        <f>IF(((VLOOKUP($G915,Depth_Lookup!$A$3:$J$561,9,FALSE))-(I915/100))&gt;=0,"Good","Too Long")</f>
        <v>Good</v>
      </c>
      <c r="K915" s="93">
        <f>(VLOOKUP($G915,Depth_Lookup!$A$3:$J$561,10,FALSE))+(H915/100)</f>
        <v>236.6</v>
      </c>
      <c r="L915" s="93">
        <f>(VLOOKUP($G915,Depth_Lookup!$A$3:$J$561,10,FALSE))+(I915/100)</f>
        <v>236.82</v>
      </c>
      <c r="M915" s="90">
        <v>1</v>
      </c>
      <c r="N915" s="87"/>
    </row>
    <row r="916" spans="1:14">
      <c r="A916" s="30"/>
      <c r="E916" s="89">
        <v>105</v>
      </c>
      <c r="F916" s="89">
        <v>1</v>
      </c>
      <c r="G916" s="91" t="str">
        <f t="shared" si="12"/>
        <v>105-1</v>
      </c>
      <c r="H916" s="88">
        <v>22</v>
      </c>
      <c r="I916" s="88">
        <v>67</v>
      </c>
      <c r="J916" s="92" t="str">
        <f>IF(((VLOOKUP($G916,Depth_Lookup!$A$3:$J$561,9,FALSE))-(I916/100))&gt;=0,"Good","Too Long")</f>
        <v>Good</v>
      </c>
      <c r="K916" s="93">
        <f>(VLOOKUP($G916,Depth_Lookup!$A$3:$J$561,10,FALSE))+(H916/100)</f>
        <v>236.82</v>
      </c>
      <c r="L916" s="93">
        <f>(VLOOKUP($G916,Depth_Lookup!$A$3:$J$561,10,FALSE))+(I916/100)</f>
        <v>237.26999999999998</v>
      </c>
      <c r="M916" s="90">
        <v>3</v>
      </c>
      <c r="N916" s="86"/>
    </row>
    <row r="917" spans="1:14">
      <c r="E917" s="89">
        <v>105</v>
      </c>
      <c r="F917" s="89">
        <v>2</v>
      </c>
      <c r="G917" s="91" t="str">
        <f t="shared" si="12"/>
        <v>105-2</v>
      </c>
      <c r="H917" s="88">
        <v>0</v>
      </c>
      <c r="I917" s="88">
        <v>6</v>
      </c>
      <c r="J917" s="92" t="str">
        <f>IF(((VLOOKUP($G917,Depth_Lookup!$A$3:$J$561,9,FALSE))-(I917/100))&gt;=0,"Good","Too Long")</f>
        <v>Good</v>
      </c>
      <c r="K917" s="93">
        <f>(VLOOKUP($G917,Depth_Lookup!$A$3:$J$561,10,FALSE))+(H917/100)</f>
        <v>237.27500000000001</v>
      </c>
      <c r="L917" s="93">
        <f>(VLOOKUP($G917,Depth_Lookup!$A$3:$J$561,10,FALSE))+(I917/100)</f>
        <v>237.33500000000001</v>
      </c>
      <c r="M917" s="90">
        <v>1</v>
      </c>
      <c r="N917" s="87"/>
    </row>
    <row r="918" spans="1:14">
      <c r="A918" s="30"/>
      <c r="E918" s="89">
        <v>105</v>
      </c>
      <c r="F918" s="89">
        <v>2</v>
      </c>
      <c r="G918" s="91" t="str">
        <f t="shared" si="12"/>
        <v>105-2</v>
      </c>
      <c r="H918" s="88">
        <v>6</v>
      </c>
      <c r="I918" s="88">
        <v>43</v>
      </c>
      <c r="J918" s="92" t="str">
        <f>IF(((VLOOKUP($G918,Depth_Lookup!$A$3:$J$561,9,FALSE))-(I918/100))&gt;=0,"Good","Too Long")</f>
        <v>Good</v>
      </c>
      <c r="K918" s="93">
        <f>(VLOOKUP($G918,Depth_Lookup!$A$3:$J$561,10,FALSE))+(H918/100)</f>
        <v>237.33500000000001</v>
      </c>
      <c r="L918" s="93">
        <f>(VLOOKUP($G918,Depth_Lookup!$A$3:$J$561,10,FALSE))+(I918/100)</f>
        <v>237.70500000000001</v>
      </c>
      <c r="M918" s="90">
        <v>0</v>
      </c>
      <c r="N918" s="86"/>
    </row>
    <row r="919" spans="1:14">
      <c r="E919" s="89">
        <v>105</v>
      </c>
      <c r="F919" s="89">
        <v>2</v>
      </c>
      <c r="G919" s="91" t="str">
        <f t="shared" si="12"/>
        <v>105-2</v>
      </c>
      <c r="H919" s="88">
        <v>43</v>
      </c>
      <c r="I919" s="88">
        <v>50</v>
      </c>
      <c r="J919" s="92" t="str">
        <f>IF(((VLOOKUP($G919,Depth_Lookup!$A$3:$J$561,9,FALSE))-(I919/100))&gt;=0,"Good","Too Long")</f>
        <v>Good</v>
      </c>
      <c r="K919" s="93">
        <f>(VLOOKUP($G919,Depth_Lookup!$A$3:$J$561,10,FALSE))+(H919/100)</f>
        <v>237.70500000000001</v>
      </c>
      <c r="L919" s="93">
        <f>(VLOOKUP($G919,Depth_Lookup!$A$3:$J$561,10,FALSE))+(I919/100)</f>
        <v>237.77500000000001</v>
      </c>
      <c r="M919" s="90">
        <v>1</v>
      </c>
      <c r="N919" s="87"/>
    </row>
    <row r="920" spans="1:14">
      <c r="A920" s="30"/>
      <c r="E920" s="89">
        <v>105</v>
      </c>
      <c r="F920" s="89">
        <v>2</v>
      </c>
      <c r="G920" s="91" t="str">
        <f t="shared" si="12"/>
        <v>105-2</v>
      </c>
      <c r="H920" s="88">
        <v>50</v>
      </c>
      <c r="I920" s="88">
        <v>82</v>
      </c>
      <c r="J920" s="92" t="str">
        <f>IF(((VLOOKUP($G920,Depth_Lookup!$A$3:$J$561,9,FALSE))-(I920/100))&gt;=0,"Good","Too Long")</f>
        <v>Good</v>
      </c>
      <c r="K920" s="93">
        <f>(VLOOKUP($G920,Depth_Lookup!$A$3:$J$561,10,FALSE))+(H920/100)</f>
        <v>237.77500000000001</v>
      </c>
      <c r="L920" s="93">
        <f>(VLOOKUP($G920,Depth_Lookup!$A$3:$J$561,10,FALSE))+(I920/100)</f>
        <v>238.095</v>
      </c>
      <c r="M920" s="90">
        <v>0</v>
      </c>
      <c r="N920" s="86"/>
    </row>
    <row r="921" spans="1:14">
      <c r="E921" s="89">
        <v>105</v>
      </c>
      <c r="F921" s="89">
        <v>3</v>
      </c>
      <c r="G921" s="91" t="str">
        <f t="shared" si="12"/>
        <v>105-3</v>
      </c>
      <c r="H921" s="88">
        <v>0</v>
      </c>
      <c r="I921" s="88">
        <v>15</v>
      </c>
      <c r="J921" s="92" t="str">
        <f>IF(((VLOOKUP($G921,Depth_Lookup!$A$3:$J$561,9,FALSE))-(I921/100))&gt;=0,"Good","Too Long")</f>
        <v>Good</v>
      </c>
      <c r="K921" s="93">
        <f>(VLOOKUP($G921,Depth_Lookup!$A$3:$J$561,10,FALSE))+(H921/100)</f>
        <v>238.10499999999999</v>
      </c>
      <c r="L921" s="93">
        <f>(VLOOKUP($G921,Depth_Lookup!$A$3:$J$561,10,FALSE))+(I921/100)</f>
        <v>238.255</v>
      </c>
      <c r="M921" s="90">
        <v>0</v>
      </c>
      <c r="N921" s="87"/>
    </row>
    <row r="922" spans="1:14">
      <c r="A922" s="30"/>
      <c r="E922" s="89">
        <v>105</v>
      </c>
      <c r="F922" s="89">
        <v>3</v>
      </c>
      <c r="G922" s="91" t="str">
        <f t="shared" si="12"/>
        <v>105-3</v>
      </c>
      <c r="H922" s="88">
        <v>15</v>
      </c>
      <c r="I922" s="88">
        <v>37</v>
      </c>
      <c r="J922" s="92" t="str">
        <f>IF(((VLOOKUP($G922,Depth_Lookup!$A$3:$J$561,9,FALSE))-(I922/100))&gt;=0,"Good","Too Long")</f>
        <v>Good</v>
      </c>
      <c r="K922" s="93">
        <f>(VLOOKUP($G922,Depth_Lookup!$A$3:$J$561,10,FALSE))+(H922/100)</f>
        <v>238.255</v>
      </c>
      <c r="L922" s="93">
        <f>(VLOOKUP($G922,Depth_Lookup!$A$3:$J$561,10,FALSE))+(I922/100)</f>
        <v>238.47499999999999</v>
      </c>
      <c r="M922" s="90">
        <v>1</v>
      </c>
      <c r="N922" s="86"/>
    </row>
    <row r="923" spans="1:14">
      <c r="E923" s="89">
        <v>105</v>
      </c>
      <c r="F923" s="89">
        <v>3</v>
      </c>
      <c r="G923" s="91" t="str">
        <f t="shared" si="12"/>
        <v>105-3</v>
      </c>
      <c r="H923" s="88">
        <v>37</v>
      </c>
      <c r="I923" s="88">
        <v>78</v>
      </c>
      <c r="J923" s="92" t="str">
        <f>IF(((VLOOKUP($G923,Depth_Lookup!$A$3:$J$561,9,FALSE))-(I923/100))&gt;=0,"Good","Too Long")</f>
        <v>Good</v>
      </c>
      <c r="K923" s="93">
        <f>(VLOOKUP($G923,Depth_Lookup!$A$3:$J$561,10,FALSE))+(H923/100)</f>
        <v>238.47499999999999</v>
      </c>
      <c r="L923" s="93">
        <f>(VLOOKUP($G923,Depth_Lookup!$A$3:$J$561,10,FALSE))+(I923/100)</f>
        <v>238.88499999999999</v>
      </c>
      <c r="M923" s="90">
        <v>0</v>
      </c>
      <c r="N923" s="87"/>
    </row>
    <row r="924" spans="1:14">
      <c r="A924" s="30"/>
      <c r="E924" s="89">
        <v>105</v>
      </c>
      <c r="F924" s="89">
        <v>4</v>
      </c>
      <c r="G924" s="91" t="str">
        <f t="shared" si="12"/>
        <v>105-4</v>
      </c>
      <c r="H924" s="88">
        <v>0</v>
      </c>
      <c r="I924" s="88">
        <v>5</v>
      </c>
      <c r="J924" s="92" t="str">
        <f>IF(((VLOOKUP($G924,Depth_Lookup!$A$3:$J$561,9,FALSE))-(I924/100))&gt;=0,"Good","Too Long")</f>
        <v>Good</v>
      </c>
      <c r="K924" s="93">
        <f>(VLOOKUP($G924,Depth_Lookup!$A$3:$J$561,10,FALSE))+(H924/100)</f>
        <v>238.88499999999999</v>
      </c>
      <c r="L924" s="93">
        <f>(VLOOKUP($G924,Depth_Lookup!$A$3:$J$561,10,FALSE))+(I924/100)</f>
        <v>238.935</v>
      </c>
      <c r="M924" s="90">
        <v>1</v>
      </c>
      <c r="N924" s="89" t="s">
        <v>1362</v>
      </c>
    </row>
    <row r="925" spans="1:14">
      <c r="E925" s="89">
        <v>105</v>
      </c>
      <c r="F925" s="89">
        <v>4</v>
      </c>
      <c r="G925" s="91" t="str">
        <f t="shared" si="12"/>
        <v>105-4</v>
      </c>
      <c r="H925" s="88">
        <v>5</v>
      </c>
      <c r="I925" s="88">
        <v>20</v>
      </c>
      <c r="J925" s="92" t="str">
        <f>IF(((VLOOKUP($G925,Depth_Lookup!$A$3:$J$561,9,FALSE))-(I925/100))&gt;=0,"Good","Too Long")</f>
        <v>Good</v>
      </c>
      <c r="K925" s="93">
        <f>(VLOOKUP($G925,Depth_Lookup!$A$3:$J$561,10,FALSE))+(H925/100)</f>
        <v>238.935</v>
      </c>
      <c r="L925" s="93">
        <f>(VLOOKUP($G925,Depth_Lookup!$A$3:$J$561,10,FALSE))+(I925/100)</f>
        <v>239.08499999999998</v>
      </c>
      <c r="M925" s="90">
        <v>0</v>
      </c>
      <c r="N925" s="87"/>
    </row>
    <row r="926" spans="1:14">
      <c r="A926" s="30"/>
      <c r="E926" s="89">
        <v>105</v>
      </c>
      <c r="F926" s="89">
        <v>4</v>
      </c>
      <c r="G926" s="91" t="str">
        <f t="shared" si="12"/>
        <v>105-4</v>
      </c>
      <c r="H926" s="88">
        <v>20</v>
      </c>
      <c r="I926" s="88">
        <v>49</v>
      </c>
      <c r="J926" s="92" t="str">
        <f>IF(((VLOOKUP($G926,Depth_Lookup!$A$3:$J$561,9,FALSE))-(I926/100))&gt;=0,"Good","Too Long")</f>
        <v>Good</v>
      </c>
      <c r="K926" s="93">
        <f>(VLOOKUP($G926,Depth_Lookup!$A$3:$J$561,10,FALSE))+(H926/100)</f>
        <v>239.08499999999998</v>
      </c>
      <c r="L926" s="93">
        <f>(VLOOKUP($G926,Depth_Lookup!$A$3:$J$561,10,FALSE))+(I926/100)</f>
        <v>239.375</v>
      </c>
      <c r="M926" s="90">
        <v>2</v>
      </c>
      <c r="N926" s="86"/>
    </row>
    <row r="927" spans="1:14">
      <c r="E927" s="89">
        <v>105</v>
      </c>
      <c r="F927" s="89">
        <v>4</v>
      </c>
      <c r="G927" s="91" t="str">
        <f t="shared" si="12"/>
        <v>105-4</v>
      </c>
      <c r="H927" s="88">
        <v>49</v>
      </c>
      <c r="I927" s="88">
        <v>75</v>
      </c>
      <c r="J927" s="92" t="str">
        <f>IF(((VLOOKUP($G927,Depth_Lookup!$A$3:$J$561,9,FALSE))-(I927/100))&gt;=0,"Good","Too Long")</f>
        <v>Good</v>
      </c>
      <c r="K927" s="93">
        <f>(VLOOKUP($G927,Depth_Lookup!$A$3:$J$561,10,FALSE))+(H927/100)</f>
        <v>239.375</v>
      </c>
      <c r="L927" s="93">
        <f>(VLOOKUP($G927,Depth_Lookup!$A$3:$J$561,10,FALSE))+(I927/100)</f>
        <v>239.63499999999999</v>
      </c>
      <c r="M927" s="90">
        <v>0</v>
      </c>
      <c r="N927" s="87" t="s">
        <v>1362</v>
      </c>
    </row>
    <row r="928" spans="1:14">
      <c r="A928" s="30"/>
      <c r="E928" s="89">
        <v>106</v>
      </c>
      <c r="F928" s="89">
        <v>1</v>
      </c>
      <c r="G928" s="91" t="str">
        <f t="shared" si="12"/>
        <v>106-1</v>
      </c>
      <c r="H928" s="88">
        <v>0</v>
      </c>
      <c r="I928" s="88">
        <v>4</v>
      </c>
      <c r="J928" s="92" t="str">
        <f>IF(((VLOOKUP($G928,Depth_Lookup!$A$3:$J$561,9,FALSE))-(I928/100))&gt;=0,"Good","Too Long")</f>
        <v>Good</v>
      </c>
      <c r="K928" s="93">
        <f>(VLOOKUP($G928,Depth_Lookup!$A$3:$J$561,10,FALSE))+(H928/100)</f>
        <v>239.6</v>
      </c>
      <c r="L928" s="93">
        <f>(VLOOKUP($G928,Depth_Lookup!$A$3:$J$561,10,FALSE))+(I928/100)</f>
        <v>239.64</v>
      </c>
      <c r="M928" s="90">
        <v>1</v>
      </c>
      <c r="N928" s="86"/>
    </row>
    <row r="929" spans="1:14">
      <c r="E929" s="89">
        <v>106</v>
      </c>
      <c r="F929" s="89">
        <v>1</v>
      </c>
      <c r="G929" s="91" t="str">
        <f t="shared" si="12"/>
        <v>106-1</v>
      </c>
      <c r="H929" s="88">
        <v>4</v>
      </c>
      <c r="I929" s="88">
        <v>14</v>
      </c>
      <c r="J929" s="92" t="str">
        <f>IF(((VLOOKUP($G929,Depth_Lookup!$A$3:$J$561,9,FALSE))-(I929/100))&gt;=0,"Good","Too Long")</f>
        <v>Good</v>
      </c>
      <c r="K929" s="93">
        <f>(VLOOKUP($G929,Depth_Lookup!$A$3:$J$561,10,FALSE))+(H929/100)</f>
        <v>239.64</v>
      </c>
      <c r="L929" s="93">
        <f>(VLOOKUP($G929,Depth_Lookup!$A$3:$J$561,10,FALSE))+(I929/100)</f>
        <v>239.73999999999998</v>
      </c>
      <c r="M929" s="90">
        <v>0</v>
      </c>
      <c r="N929" s="87"/>
    </row>
    <row r="930" spans="1:14">
      <c r="A930" s="30"/>
      <c r="E930" s="89">
        <v>106</v>
      </c>
      <c r="F930" s="89">
        <v>1</v>
      </c>
      <c r="G930" s="91" t="str">
        <f t="shared" si="12"/>
        <v>106-1</v>
      </c>
      <c r="H930" s="88">
        <v>14</v>
      </c>
      <c r="I930" s="88">
        <v>22</v>
      </c>
      <c r="J930" s="92" t="str">
        <f>IF(((VLOOKUP($G930,Depth_Lookup!$A$3:$J$561,9,FALSE))-(I930/100))&gt;=0,"Good","Too Long")</f>
        <v>Good</v>
      </c>
      <c r="K930" s="93">
        <f>(VLOOKUP($G930,Depth_Lookup!$A$3:$J$561,10,FALSE))+(H930/100)</f>
        <v>239.73999999999998</v>
      </c>
      <c r="L930" s="93">
        <f>(VLOOKUP($G930,Depth_Lookup!$A$3:$J$561,10,FALSE))+(I930/100)</f>
        <v>239.82</v>
      </c>
      <c r="M930" s="90">
        <v>1</v>
      </c>
      <c r="N930" s="86"/>
    </row>
    <row r="931" spans="1:14">
      <c r="E931" s="89">
        <v>106</v>
      </c>
      <c r="F931" s="89">
        <v>1</v>
      </c>
      <c r="G931" s="91" t="str">
        <f t="shared" si="12"/>
        <v>106-1</v>
      </c>
      <c r="H931" s="88">
        <v>22</v>
      </c>
      <c r="I931" s="88">
        <v>65</v>
      </c>
      <c r="J931" s="92" t="str">
        <f>IF(((VLOOKUP($G931,Depth_Lookup!$A$3:$J$561,9,FALSE))-(I931/100))&gt;=0,"Good","Too Long")</f>
        <v>Good</v>
      </c>
      <c r="K931" s="93">
        <f>(VLOOKUP($G931,Depth_Lookup!$A$3:$J$561,10,FALSE))+(H931/100)</f>
        <v>239.82</v>
      </c>
      <c r="L931" s="93">
        <f>(VLOOKUP($G931,Depth_Lookup!$A$3:$J$561,10,FALSE))+(I931/100)</f>
        <v>240.25</v>
      </c>
      <c r="M931" s="90">
        <v>0</v>
      </c>
      <c r="N931" s="87"/>
    </row>
    <row r="932" spans="1:14">
      <c r="A932" s="30"/>
      <c r="E932" s="89">
        <v>106</v>
      </c>
      <c r="F932" s="89">
        <v>1</v>
      </c>
      <c r="G932" s="91" t="str">
        <f t="shared" si="12"/>
        <v>106-1</v>
      </c>
      <c r="H932" s="88">
        <v>65</v>
      </c>
      <c r="I932" s="88">
        <v>70</v>
      </c>
      <c r="J932" s="92" t="str">
        <f>IF(((VLOOKUP($G932,Depth_Lookup!$A$3:$J$561,9,FALSE))-(I932/100))&gt;=0,"Good","Too Long")</f>
        <v>Good</v>
      </c>
      <c r="K932" s="93">
        <f>(VLOOKUP($G932,Depth_Lookup!$A$3:$J$561,10,FALSE))+(H932/100)</f>
        <v>240.25</v>
      </c>
      <c r="L932" s="93">
        <f>(VLOOKUP($G932,Depth_Lookup!$A$3:$J$561,10,FALSE))+(I932/100)</f>
        <v>240.29999999999998</v>
      </c>
      <c r="M932" s="90">
        <v>1</v>
      </c>
      <c r="N932" s="86"/>
    </row>
    <row r="933" spans="1:14">
      <c r="E933" s="89">
        <v>106</v>
      </c>
      <c r="F933" s="89">
        <v>1</v>
      </c>
      <c r="G933" s="91" t="str">
        <f t="shared" si="12"/>
        <v>106-1</v>
      </c>
      <c r="H933" s="88">
        <v>70</v>
      </c>
      <c r="I933" s="88">
        <v>90</v>
      </c>
      <c r="J933" s="92" t="str">
        <f>IF(((VLOOKUP($G933,Depth_Lookup!$A$3:$J$561,9,FALSE))-(I933/100))&gt;=0,"Good","Too Long")</f>
        <v>Good</v>
      </c>
      <c r="K933" s="93">
        <f>(VLOOKUP($G933,Depth_Lookup!$A$3:$J$561,10,FALSE))+(H933/100)</f>
        <v>240.29999999999998</v>
      </c>
      <c r="L933" s="93">
        <f>(VLOOKUP($G933,Depth_Lookup!$A$3:$J$561,10,FALSE))+(I933/100)</f>
        <v>240.5</v>
      </c>
      <c r="M933" s="90">
        <v>0</v>
      </c>
      <c r="N933" s="87"/>
    </row>
    <row r="934" spans="1:14">
      <c r="A934" s="30"/>
      <c r="E934" s="89">
        <v>106</v>
      </c>
      <c r="F934" s="89">
        <v>2</v>
      </c>
      <c r="G934" s="91" t="str">
        <f t="shared" si="12"/>
        <v>106-2</v>
      </c>
      <c r="H934" s="88">
        <v>0</v>
      </c>
      <c r="I934" s="88">
        <v>19</v>
      </c>
      <c r="J934" s="92" t="str">
        <f>IF(((VLOOKUP($G934,Depth_Lookup!$A$3:$J$561,9,FALSE))-(I934/100))&gt;=0,"Good","Too Long")</f>
        <v>Good</v>
      </c>
      <c r="K934" s="93">
        <f>(VLOOKUP($G934,Depth_Lookup!$A$3:$J$561,10,FALSE))+(H934/100)</f>
        <v>240.505</v>
      </c>
      <c r="L934" s="93">
        <f>(VLOOKUP($G934,Depth_Lookup!$A$3:$J$561,10,FALSE))+(I934/100)</f>
        <v>240.69499999999999</v>
      </c>
      <c r="M934" s="90">
        <v>0</v>
      </c>
      <c r="N934" s="86"/>
    </row>
    <row r="935" spans="1:14">
      <c r="E935" s="89">
        <v>106</v>
      </c>
      <c r="F935" s="89">
        <v>2</v>
      </c>
      <c r="G935" s="91" t="str">
        <f t="shared" si="12"/>
        <v>106-2</v>
      </c>
      <c r="H935" s="88">
        <v>19</v>
      </c>
      <c r="I935" s="88">
        <v>75</v>
      </c>
      <c r="J935" s="92" t="str">
        <f>IF(((VLOOKUP($G935,Depth_Lookup!$A$3:$J$561,9,FALSE))-(I935/100))&gt;=0,"Good","Too Long")</f>
        <v>Good</v>
      </c>
      <c r="K935" s="93">
        <f>(VLOOKUP($G935,Depth_Lookup!$A$3:$J$561,10,FALSE))+(H935/100)</f>
        <v>240.69499999999999</v>
      </c>
      <c r="L935" s="93">
        <f>(VLOOKUP($G935,Depth_Lookup!$A$3:$J$561,10,FALSE))+(I935/100)</f>
        <v>241.255</v>
      </c>
      <c r="M935" s="90">
        <v>2</v>
      </c>
      <c r="N935" s="87"/>
    </row>
    <row r="936" spans="1:14">
      <c r="A936" s="30"/>
      <c r="E936" s="89">
        <v>106</v>
      </c>
      <c r="F936" s="89">
        <v>3</v>
      </c>
      <c r="G936" s="91" t="str">
        <f t="shared" si="12"/>
        <v>106-3</v>
      </c>
      <c r="H936" s="88">
        <v>0</v>
      </c>
      <c r="I936" s="88">
        <v>15</v>
      </c>
      <c r="J936" s="92" t="str">
        <f>IF(((VLOOKUP($G936,Depth_Lookup!$A$3:$J$561,9,FALSE))-(I936/100))&gt;=0,"Good","Too Long")</f>
        <v>Good</v>
      </c>
      <c r="K936" s="93">
        <f>(VLOOKUP($G936,Depth_Lookup!$A$3:$J$561,10,FALSE))+(H936/100)</f>
        <v>241.26</v>
      </c>
      <c r="L936" s="93">
        <f>(VLOOKUP($G936,Depth_Lookup!$A$3:$J$561,10,FALSE))+(I936/100)</f>
        <v>241.41</v>
      </c>
      <c r="M936" s="90">
        <v>1</v>
      </c>
      <c r="N936" s="86"/>
    </row>
    <row r="937" spans="1:14">
      <c r="E937" s="89">
        <v>106</v>
      </c>
      <c r="F937" s="89">
        <v>3</v>
      </c>
      <c r="G937" s="91" t="str">
        <f t="shared" si="12"/>
        <v>106-3</v>
      </c>
      <c r="H937" s="88">
        <v>15</v>
      </c>
      <c r="I937" s="88">
        <v>66</v>
      </c>
      <c r="J937" s="92" t="str">
        <f>IF(((VLOOKUP($G937,Depth_Lookup!$A$3:$J$561,9,FALSE))-(I937/100))&gt;=0,"Good","Too Long")</f>
        <v>Good</v>
      </c>
      <c r="K937" s="93">
        <f>(VLOOKUP($G937,Depth_Lookup!$A$3:$J$561,10,FALSE))+(H937/100)</f>
        <v>241.41</v>
      </c>
      <c r="L937" s="93">
        <f>(VLOOKUP($G937,Depth_Lookup!$A$3:$J$561,10,FALSE))+(I937/100)</f>
        <v>241.92</v>
      </c>
      <c r="M937" s="90">
        <v>0</v>
      </c>
      <c r="N937" s="87"/>
    </row>
    <row r="938" spans="1:14">
      <c r="A938" s="30"/>
      <c r="E938" s="89">
        <v>106</v>
      </c>
      <c r="F938" s="89">
        <v>3</v>
      </c>
      <c r="G938" s="91" t="str">
        <f t="shared" si="12"/>
        <v>106-3</v>
      </c>
      <c r="H938" s="88">
        <v>66</v>
      </c>
      <c r="I938" s="88">
        <v>85</v>
      </c>
      <c r="J938" s="92" t="str">
        <f>IF(((VLOOKUP($G938,Depth_Lookup!$A$3:$J$561,9,FALSE))-(I938/100))&gt;=0,"Good","Too Long")</f>
        <v>Good</v>
      </c>
      <c r="K938" s="93">
        <f>(VLOOKUP($G938,Depth_Lookup!$A$3:$J$561,10,FALSE))+(H938/100)</f>
        <v>241.92</v>
      </c>
      <c r="L938" s="93">
        <f>(VLOOKUP($G938,Depth_Lookup!$A$3:$J$561,10,FALSE))+(I938/100)</f>
        <v>242.10999999999999</v>
      </c>
      <c r="M938" s="90">
        <v>2</v>
      </c>
      <c r="N938" s="86"/>
    </row>
    <row r="939" spans="1:14">
      <c r="E939" s="89">
        <v>106</v>
      </c>
      <c r="F939" s="89">
        <v>4</v>
      </c>
      <c r="G939" s="91" t="str">
        <f t="shared" si="12"/>
        <v>106-4</v>
      </c>
      <c r="H939" s="88">
        <v>0</v>
      </c>
      <c r="I939" s="88">
        <v>17</v>
      </c>
      <c r="J939" s="92" t="str">
        <f>IF(((VLOOKUP($G939,Depth_Lookup!$A$3:$J$561,9,FALSE))-(I939/100))&gt;=0,"Good","Too Long")</f>
        <v>Good</v>
      </c>
      <c r="K939" s="93">
        <f>(VLOOKUP($G939,Depth_Lookup!$A$3:$J$561,10,FALSE))+(H939/100)</f>
        <v>242.11</v>
      </c>
      <c r="L939" s="93">
        <f>(VLOOKUP($G939,Depth_Lookup!$A$3:$J$561,10,FALSE))+(I939/100)</f>
        <v>242.28</v>
      </c>
      <c r="M939" s="90">
        <v>2</v>
      </c>
      <c r="N939" s="87"/>
    </row>
    <row r="940" spans="1:14">
      <c r="A940" s="30"/>
      <c r="E940" s="89">
        <v>106</v>
      </c>
      <c r="F940" s="89">
        <v>4</v>
      </c>
      <c r="G940" s="91" t="str">
        <f t="shared" si="12"/>
        <v>106-4</v>
      </c>
      <c r="H940" s="88">
        <v>17</v>
      </c>
      <c r="I940" s="88">
        <v>28</v>
      </c>
      <c r="J940" s="92" t="str">
        <f>IF(((VLOOKUP($G940,Depth_Lookup!$A$3:$J$561,9,FALSE))-(I940/100))&gt;=0,"Good","Too Long")</f>
        <v>Good</v>
      </c>
      <c r="K940" s="93">
        <f>(VLOOKUP($G940,Depth_Lookup!$A$3:$J$561,10,FALSE))+(H940/100)</f>
        <v>242.28</v>
      </c>
      <c r="L940" s="93">
        <f>(VLOOKUP($G940,Depth_Lookup!$A$3:$J$561,10,FALSE))+(I940/100)</f>
        <v>242.39000000000001</v>
      </c>
      <c r="M940" s="90">
        <v>0</v>
      </c>
      <c r="N940" s="86"/>
    </row>
    <row r="941" spans="1:14">
      <c r="E941" s="89">
        <v>106</v>
      </c>
      <c r="F941" s="89">
        <v>4</v>
      </c>
      <c r="G941" s="91" t="str">
        <f t="shared" si="12"/>
        <v>106-4</v>
      </c>
      <c r="H941" s="88">
        <v>28</v>
      </c>
      <c r="I941" s="88">
        <v>31</v>
      </c>
      <c r="J941" s="92" t="str">
        <f>IF(((VLOOKUP($G941,Depth_Lookup!$A$3:$J$561,9,FALSE))-(I941/100))&gt;=0,"Good","Too Long")</f>
        <v>Good</v>
      </c>
      <c r="K941" s="93">
        <f>(VLOOKUP($G941,Depth_Lookup!$A$3:$J$561,10,FALSE))+(H941/100)</f>
        <v>242.39000000000001</v>
      </c>
      <c r="L941" s="93">
        <f>(VLOOKUP($G941,Depth_Lookup!$A$3:$J$561,10,FALSE))+(I941/100)</f>
        <v>242.42000000000002</v>
      </c>
      <c r="M941" s="90">
        <v>1</v>
      </c>
      <c r="N941" s="87"/>
    </row>
    <row r="942" spans="1:14">
      <c r="A942" s="30"/>
      <c r="E942" s="89">
        <v>106</v>
      </c>
      <c r="F942" s="89">
        <v>4</v>
      </c>
      <c r="G942" s="91" t="str">
        <f t="shared" si="12"/>
        <v>106-4</v>
      </c>
      <c r="H942" s="88">
        <v>31</v>
      </c>
      <c r="I942" s="88">
        <v>41</v>
      </c>
      <c r="J942" s="92" t="str">
        <f>IF(((VLOOKUP($G942,Depth_Lookup!$A$3:$J$561,9,FALSE))-(I942/100))&gt;=0,"Good","Too Long")</f>
        <v>Good</v>
      </c>
      <c r="K942" s="93">
        <f>(VLOOKUP($G942,Depth_Lookup!$A$3:$J$561,10,FALSE))+(H942/100)</f>
        <v>242.42000000000002</v>
      </c>
      <c r="L942" s="93">
        <f>(VLOOKUP($G942,Depth_Lookup!$A$3:$J$561,10,FALSE))+(I942/100)</f>
        <v>242.52</v>
      </c>
      <c r="M942" s="90">
        <v>0</v>
      </c>
      <c r="N942" s="86"/>
    </row>
    <row r="943" spans="1:14">
      <c r="E943" s="89">
        <v>106</v>
      </c>
      <c r="F943" s="89">
        <v>4</v>
      </c>
      <c r="G943" s="91" t="str">
        <f t="shared" si="12"/>
        <v>106-4</v>
      </c>
      <c r="H943" s="88">
        <v>41</v>
      </c>
      <c r="I943" s="88">
        <v>50</v>
      </c>
      <c r="J943" s="92" t="str">
        <f>IF(((VLOOKUP($G943,Depth_Lookup!$A$3:$J$561,9,FALSE))-(I943/100))&gt;=0,"Good","Too Long")</f>
        <v>Good</v>
      </c>
      <c r="K943" s="93">
        <f>(VLOOKUP($G943,Depth_Lookup!$A$3:$J$561,10,FALSE))+(H943/100)</f>
        <v>242.52</v>
      </c>
      <c r="L943" s="93">
        <f>(VLOOKUP($G943,Depth_Lookup!$A$3:$J$561,10,FALSE))+(I943/100)</f>
        <v>242.61</v>
      </c>
      <c r="M943" s="90">
        <v>1</v>
      </c>
      <c r="N943" s="87"/>
    </row>
    <row r="944" spans="1:14">
      <c r="A944" s="30"/>
      <c r="E944" s="89">
        <v>106</v>
      </c>
      <c r="F944" s="89">
        <v>4</v>
      </c>
      <c r="G944" s="91" t="str">
        <f t="shared" si="12"/>
        <v>106-4</v>
      </c>
      <c r="H944" s="88">
        <v>50</v>
      </c>
      <c r="I944" s="88">
        <v>71</v>
      </c>
      <c r="J944" s="92" t="str">
        <f>IF(((VLOOKUP($G944,Depth_Lookup!$A$3:$J$561,9,FALSE))-(I944/100))&gt;=0,"Good","Too Long")</f>
        <v>Good</v>
      </c>
      <c r="K944" s="93">
        <f>(VLOOKUP($G944,Depth_Lookup!$A$3:$J$561,10,FALSE))+(H944/100)</f>
        <v>242.61</v>
      </c>
      <c r="L944" s="93">
        <f>(VLOOKUP($G944,Depth_Lookup!$A$3:$J$561,10,FALSE))+(I944/100)</f>
        <v>242.82000000000002</v>
      </c>
      <c r="M944" s="90">
        <v>0</v>
      </c>
      <c r="N944" s="86"/>
    </row>
    <row r="945" spans="1:14">
      <c r="E945" s="89">
        <v>106</v>
      </c>
      <c r="F945" s="89">
        <v>4</v>
      </c>
      <c r="G945" s="91" t="str">
        <f t="shared" si="12"/>
        <v>106-4</v>
      </c>
      <c r="H945" s="88">
        <v>71</v>
      </c>
      <c r="I945" s="88">
        <v>74</v>
      </c>
      <c r="J945" s="92" t="str">
        <f>IF(((VLOOKUP($G945,Depth_Lookup!$A$3:$J$561,9,FALSE))-(I945/100))&gt;=0,"Good","Too Long")</f>
        <v>Good</v>
      </c>
      <c r="K945" s="93">
        <f>(VLOOKUP($G945,Depth_Lookup!$A$3:$J$561,10,FALSE))+(H945/100)</f>
        <v>242.82000000000002</v>
      </c>
      <c r="L945" s="93">
        <f>(VLOOKUP($G945,Depth_Lookup!$A$3:$J$561,10,FALSE))+(I945/100)</f>
        <v>242.85000000000002</v>
      </c>
      <c r="M945" s="90">
        <v>1</v>
      </c>
      <c r="N945" s="87"/>
    </row>
    <row r="946" spans="1:14">
      <c r="A946" s="30"/>
      <c r="E946" s="89">
        <v>107</v>
      </c>
      <c r="F946" s="89">
        <v>1</v>
      </c>
      <c r="G946" s="91" t="str">
        <f t="shared" si="12"/>
        <v>107-1</v>
      </c>
      <c r="H946" s="88">
        <v>0</v>
      </c>
      <c r="I946" s="88">
        <v>21</v>
      </c>
      <c r="J946" s="92" t="str">
        <f>IF(((VLOOKUP($G946,Depth_Lookup!$A$3:$J$561,9,FALSE))-(I946/100))&gt;=0,"Good","Too Long")</f>
        <v>Good</v>
      </c>
      <c r="K946" s="93">
        <f>(VLOOKUP($G946,Depth_Lookup!$A$3:$J$561,10,FALSE))+(H946/100)</f>
        <v>242.6</v>
      </c>
      <c r="L946" s="93">
        <f>(VLOOKUP($G946,Depth_Lookup!$A$3:$J$561,10,FALSE))+(I946/100)</f>
        <v>242.81</v>
      </c>
      <c r="M946" s="90">
        <v>0</v>
      </c>
      <c r="N946" s="86"/>
    </row>
    <row r="947" spans="1:14">
      <c r="E947" s="89">
        <v>107</v>
      </c>
      <c r="F947" s="89">
        <v>1</v>
      </c>
      <c r="G947" s="91" t="str">
        <f t="shared" si="12"/>
        <v>107-1</v>
      </c>
      <c r="H947" s="88">
        <v>21</v>
      </c>
      <c r="I947" s="88">
        <v>25</v>
      </c>
      <c r="J947" s="92" t="str">
        <f>IF(((VLOOKUP($G947,Depth_Lookup!$A$3:$J$561,9,FALSE))-(I947/100))&gt;=0,"Good","Too Long")</f>
        <v>Good</v>
      </c>
      <c r="K947" s="93">
        <f>(VLOOKUP($G947,Depth_Lookup!$A$3:$J$561,10,FALSE))+(H947/100)</f>
        <v>242.81</v>
      </c>
      <c r="L947" s="93">
        <f>(VLOOKUP($G947,Depth_Lookup!$A$3:$J$561,10,FALSE))+(I947/100)</f>
        <v>242.85</v>
      </c>
      <c r="M947" s="90">
        <v>1</v>
      </c>
      <c r="N947" s="87"/>
    </row>
    <row r="948" spans="1:14">
      <c r="A948" s="30"/>
      <c r="E948" s="89">
        <v>107</v>
      </c>
      <c r="F948" s="89">
        <v>1</v>
      </c>
      <c r="G948" s="91" t="str">
        <f t="shared" si="12"/>
        <v>107-1</v>
      </c>
      <c r="H948" s="88">
        <v>25</v>
      </c>
      <c r="I948" s="88">
        <v>52</v>
      </c>
      <c r="J948" s="92" t="str">
        <f>IF(((VLOOKUP($G948,Depth_Lookup!$A$3:$J$561,9,FALSE))-(I948/100))&gt;=0,"Good","Too Long")</f>
        <v>Good</v>
      </c>
      <c r="K948" s="93">
        <f>(VLOOKUP($G948,Depth_Lookup!$A$3:$J$561,10,FALSE))+(H948/100)</f>
        <v>242.85</v>
      </c>
      <c r="L948" s="93">
        <f>(VLOOKUP($G948,Depth_Lookup!$A$3:$J$561,10,FALSE))+(I948/100)</f>
        <v>243.12</v>
      </c>
      <c r="M948" s="90">
        <v>0</v>
      </c>
      <c r="N948" s="86"/>
    </row>
    <row r="949" spans="1:14">
      <c r="E949" s="89">
        <v>107</v>
      </c>
      <c r="F949" s="89">
        <v>1</v>
      </c>
      <c r="G949" s="91" t="str">
        <f t="shared" si="12"/>
        <v>107-1</v>
      </c>
      <c r="H949" s="88">
        <v>52</v>
      </c>
      <c r="I949" s="88">
        <v>60</v>
      </c>
      <c r="J949" s="92" t="str">
        <f>IF(((VLOOKUP($G949,Depth_Lookup!$A$3:$J$561,9,FALSE))-(I949/100))&gt;=0,"Good","Too Long")</f>
        <v>Good</v>
      </c>
      <c r="K949" s="93">
        <f>(VLOOKUP($G949,Depth_Lookup!$A$3:$J$561,10,FALSE))+(H949/100)</f>
        <v>243.12</v>
      </c>
      <c r="L949" s="93">
        <f>(VLOOKUP($G949,Depth_Lookup!$A$3:$J$561,10,FALSE))+(I949/100)</f>
        <v>243.2</v>
      </c>
      <c r="M949" s="90">
        <v>1</v>
      </c>
      <c r="N949" s="87"/>
    </row>
    <row r="950" spans="1:14">
      <c r="A950" s="30"/>
      <c r="E950" s="89">
        <v>107</v>
      </c>
      <c r="F950" s="89">
        <v>1</v>
      </c>
      <c r="G950" s="91" t="str">
        <f t="shared" si="12"/>
        <v>107-1</v>
      </c>
      <c r="H950" s="88">
        <v>60</v>
      </c>
      <c r="I950" s="88">
        <v>71</v>
      </c>
      <c r="J950" s="92" t="str">
        <f>IF(((VLOOKUP($G950,Depth_Lookup!$A$3:$J$561,9,FALSE))-(I950/100))&gt;=0,"Good","Too Long")</f>
        <v>Good</v>
      </c>
      <c r="K950" s="93">
        <f>(VLOOKUP($G950,Depth_Lookup!$A$3:$J$561,10,FALSE))+(H950/100)</f>
        <v>243.2</v>
      </c>
      <c r="L950" s="93">
        <f>(VLOOKUP($G950,Depth_Lookup!$A$3:$J$561,10,FALSE))+(I950/100)</f>
        <v>243.31</v>
      </c>
      <c r="M950" s="90">
        <v>0</v>
      </c>
      <c r="N950" s="86"/>
    </row>
    <row r="951" spans="1:14">
      <c r="E951" s="89">
        <v>107</v>
      </c>
      <c r="F951" s="89">
        <v>2</v>
      </c>
      <c r="G951" s="91" t="str">
        <f t="shared" si="12"/>
        <v>107-2</v>
      </c>
      <c r="H951" s="88">
        <v>0</v>
      </c>
      <c r="I951" s="88">
        <v>20</v>
      </c>
      <c r="J951" s="92" t="str">
        <f>IF(((VLOOKUP($G951,Depth_Lookup!$A$3:$J$561,9,FALSE))-(I951/100))&gt;=0,"Good","Too Long")</f>
        <v>Good</v>
      </c>
      <c r="K951" s="93">
        <f>(VLOOKUP($G951,Depth_Lookup!$A$3:$J$561,10,FALSE))+(H951/100)</f>
        <v>243.315</v>
      </c>
      <c r="L951" s="93">
        <f>(VLOOKUP($G951,Depth_Lookup!$A$3:$J$561,10,FALSE))+(I951/100)</f>
        <v>243.51499999999999</v>
      </c>
      <c r="M951" s="90">
        <v>1</v>
      </c>
      <c r="N951" s="87"/>
    </row>
    <row r="952" spans="1:14">
      <c r="A952" s="30"/>
      <c r="E952" s="89">
        <v>107</v>
      </c>
      <c r="F952" s="89">
        <v>2</v>
      </c>
      <c r="G952" s="91" t="str">
        <f t="shared" si="12"/>
        <v>107-2</v>
      </c>
      <c r="H952" s="88">
        <v>20</v>
      </c>
      <c r="I952" s="88">
        <v>34</v>
      </c>
      <c r="J952" s="92" t="str">
        <f>IF(((VLOOKUP($G952,Depth_Lookup!$A$3:$J$561,9,FALSE))-(I952/100))&gt;=0,"Good","Too Long")</f>
        <v>Good</v>
      </c>
      <c r="K952" s="93">
        <f>(VLOOKUP($G952,Depth_Lookup!$A$3:$J$561,10,FALSE))+(H952/100)</f>
        <v>243.51499999999999</v>
      </c>
      <c r="L952" s="93">
        <f>(VLOOKUP($G952,Depth_Lookup!$A$3:$J$561,10,FALSE))+(I952/100)</f>
        <v>243.655</v>
      </c>
      <c r="M952" s="90">
        <v>2</v>
      </c>
      <c r="N952" s="86"/>
    </row>
    <row r="953" spans="1:14">
      <c r="E953" s="89">
        <v>107</v>
      </c>
      <c r="F953" s="89">
        <v>2</v>
      </c>
      <c r="G953" s="91" t="str">
        <f t="shared" si="12"/>
        <v>107-2</v>
      </c>
      <c r="H953" s="88">
        <v>34</v>
      </c>
      <c r="I953" s="88">
        <v>44</v>
      </c>
      <c r="J953" s="92" t="str">
        <f>IF(((VLOOKUP($G953,Depth_Lookup!$A$3:$J$561,9,FALSE))-(I953/100))&gt;=0,"Good","Too Long")</f>
        <v>Good</v>
      </c>
      <c r="K953" s="93">
        <f>(VLOOKUP($G953,Depth_Lookup!$A$3:$J$561,10,FALSE))+(H953/100)</f>
        <v>243.655</v>
      </c>
      <c r="L953" s="93">
        <f>(VLOOKUP($G953,Depth_Lookup!$A$3:$J$561,10,FALSE))+(I953/100)</f>
        <v>243.755</v>
      </c>
      <c r="M953" s="90">
        <v>3</v>
      </c>
      <c r="N953" s="87" t="s">
        <v>1363</v>
      </c>
    </row>
    <row r="954" spans="1:14">
      <c r="A954" s="30"/>
      <c r="E954" s="89">
        <v>107</v>
      </c>
      <c r="F954" s="89">
        <v>3</v>
      </c>
      <c r="G954" s="91" t="str">
        <f t="shared" si="12"/>
        <v>107-3</v>
      </c>
      <c r="H954" s="88">
        <v>0</v>
      </c>
      <c r="I954" s="88">
        <v>25</v>
      </c>
      <c r="J954" s="92" t="str">
        <f>IF(((VLOOKUP($G954,Depth_Lookup!$A$3:$J$561,9,FALSE))-(I954/100))&gt;=0,"Good","Too Long")</f>
        <v>Good</v>
      </c>
      <c r="K954" s="93">
        <f>(VLOOKUP($G954,Depth_Lookup!$A$3:$J$561,10,FALSE))+(H954/100)</f>
        <v>243.755</v>
      </c>
      <c r="L954" s="93">
        <f>(VLOOKUP($G954,Depth_Lookup!$A$3:$J$561,10,FALSE))+(I954/100)</f>
        <v>244.005</v>
      </c>
      <c r="M954" s="90">
        <v>1</v>
      </c>
      <c r="N954" s="86"/>
    </row>
    <row r="955" spans="1:14">
      <c r="E955" s="89">
        <v>107</v>
      </c>
      <c r="F955" s="89">
        <v>3</v>
      </c>
      <c r="G955" s="91" t="str">
        <f t="shared" si="12"/>
        <v>107-3</v>
      </c>
      <c r="H955" s="88">
        <v>25</v>
      </c>
      <c r="I955" s="88">
        <v>58</v>
      </c>
      <c r="J955" s="92" t="str">
        <f>IF(((VLOOKUP($G955,Depth_Lookup!$A$3:$J$561,9,FALSE))-(I955/100))&gt;=0,"Good","Too Long")</f>
        <v>Good</v>
      </c>
      <c r="K955" s="93">
        <f>(VLOOKUP($G955,Depth_Lookup!$A$3:$J$561,10,FALSE))+(H955/100)</f>
        <v>244.005</v>
      </c>
      <c r="L955" s="93">
        <f>(VLOOKUP($G955,Depth_Lookup!$A$3:$J$561,10,FALSE))+(I955/100)</f>
        <v>244.33500000000001</v>
      </c>
      <c r="M955" s="90">
        <v>2</v>
      </c>
      <c r="N955" s="87"/>
    </row>
    <row r="956" spans="1:14">
      <c r="A956" s="30"/>
      <c r="E956" s="89">
        <v>107</v>
      </c>
      <c r="F956" s="89">
        <v>3</v>
      </c>
      <c r="G956" s="91" t="str">
        <f t="shared" si="12"/>
        <v>107-3</v>
      </c>
      <c r="H956" s="88">
        <v>58</v>
      </c>
      <c r="I956" s="88">
        <v>80</v>
      </c>
      <c r="J956" s="92" t="str">
        <f>IF(((VLOOKUP($G956,Depth_Lookup!$A$3:$J$561,9,FALSE))-(I956/100))&gt;=0,"Good","Too Long")</f>
        <v>Good</v>
      </c>
      <c r="K956" s="93">
        <f>(VLOOKUP($G956,Depth_Lookup!$A$3:$J$561,10,FALSE))+(H956/100)</f>
        <v>244.33500000000001</v>
      </c>
      <c r="L956" s="93">
        <f>(VLOOKUP($G956,Depth_Lookup!$A$3:$J$561,10,FALSE))+(I956/100)</f>
        <v>244.55500000000001</v>
      </c>
      <c r="M956" s="90">
        <v>0</v>
      </c>
      <c r="N956" s="86"/>
    </row>
    <row r="957" spans="1:14">
      <c r="E957" s="89">
        <v>107</v>
      </c>
      <c r="F957" s="89">
        <v>3</v>
      </c>
      <c r="G957" s="91" t="str">
        <f t="shared" si="12"/>
        <v>107-3</v>
      </c>
      <c r="H957" s="88">
        <v>80</v>
      </c>
      <c r="I957" s="88">
        <v>88</v>
      </c>
      <c r="J957" s="92" t="str">
        <f>IF(((VLOOKUP($G957,Depth_Lookup!$A$3:$J$561,9,FALSE))-(I957/100))&gt;=0,"Good","Too Long")</f>
        <v>Good</v>
      </c>
      <c r="K957" s="93">
        <f>(VLOOKUP($G957,Depth_Lookup!$A$3:$J$561,10,FALSE))+(H957/100)</f>
        <v>244.55500000000001</v>
      </c>
      <c r="L957" s="93">
        <f>(VLOOKUP($G957,Depth_Lookup!$A$3:$J$561,10,FALSE))+(I957/100)</f>
        <v>244.63499999999999</v>
      </c>
      <c r="M957" s="90">
        <v>1</v>
      </c>
      <c r="N957" s="87" t="s">
        <v>1362</v>
      </c>
    </row>
    <row r="958" spans="1:14">
      <c r="A958" s="30"/>
      <c r="E958" s="89">
        <v>107</v>
      </c>
      <c r="F958" s="89">
        <v>4</v>
      </c>
      <c r="G958" s="91" t="str">
        <f t="shared" si="12"/>
        <v>107-4</v>
      </c>
      <c r="H958" s="88">
        <v>0</v>
      </c>
      <c r="I958" s="88">
        <v>5</v>
      </c>
      <c r="J958" s="92" t="str">
        <f>IF(((VLOOKUP($G958,Depth_Lookup!$A$3:$J$561,9,FALSE))-(I958/100))&gt;=0,"Good","Too Long")</f>
        <v>Good</v>
      </c>
      <c r="K958" s="93">
        <f>(VLOOKUP($G958,Depth_Lookup!$A$3:$J$561,10,FALSE))+(H958/100)</f>
        <v>244.64</v>
      </c>
      <c r="L958" s="93">
        <f>(VLOOKUP($G958,Depth_Lookup!$A$3:$J$561,10,FALSE))+(I958/100)</f>
        <v>244.69</v>
      </c>
      <c r="M958" s="90">
        <v>0</v>
      </c>
      <c r="N958" s="86"/>
    </row>
    <row r="959" spans="1:14">
      <c r="E959" s="89">
        <v>107</v>
      </c>
      <c r="F959" s="89">
        <v>4</v>
      </c>
      <c r="G959" s="91" t="str">
        <f t="shared" si="12"/>
        <v>107-4</v>
      </c>
      <c r="H959" s="88">
        <v>5</v>
      </c>
      <c r="I959" s="88">
        <v>25</v>
      </c>
      <c r="J959" s="92" t="str">
        <f>IF(((VLOOKUP($G959,Depth_Lookup!$A$3:$J$561,9,FALSE))-(I959/100))&gt;=0,"Good","Too Long")</f>
        <v>Good</v>
      </c>
      <c r="K959" s="93">
        <f>(VLOOKUP($G959,Depth_Lookup!$A$3:$J$561,10,FALSE))+(H959/100)</f>
        <v>244.69</v>
      </c>
      <c r="L959" s="93">
        <f>(VLOOKUP($G959,Depth_Lookup!$A$3:$J$561,10,FALSE))+(I959/100)</f>
        <v>244.89</v>
      </c>
      <c r="M959" s="90">
        <v>3</v>
      </c>
      <c r="N959" s="87"/>
    </row>
    <row r="960" spans="1:14">
      <c r="A960" s="30"/>
      <c r="E960" s="89">
        <v>107</v>
      </c>
      <c r="F960" s="89">
        <v>4</v>
      </c>
      <c r="G960" s="91" t="str">
        <f t="shared" si="12"/>
        <v>107-4</v>
      </c>
      <c r="H960" s="88">
        <v>25</v>
      </c>
      <c r="I960" s="88">
        <v>40</v>
      </c>
      <c r="J960" s="92" t="str">
        <f>IF(((VLOOKUP($G960,Depth_Lookup!$A$3:$J$561,9,FALSE))-(I960/100))&gt;=0,"Good","Too Long")</f>
        <v>Good</v>
      </c>
      <c r="K960" s="93">
        <f>(VLOOKUP($G960,Depth_Lookup!$A$3:$J$561,10,FALSE))+(H960/100)</f>
        <v>244.89</v>
      </c>
      <c r="L960" s="93">
        <f>(VLOOKUP($G960,Depth_Lookup!$A$3:$J$561,10,FALSE))+(I960/100)</f>
        <v>245.04</v>
      </c>
      <c r="M960" s="90">
        <v>2</v>
      </c>
      <c r="N960" s="86"/>
    </row>
    <row r="961" spans="1:14">
      <c r="E961" s="89">
        <v>107</v>
      </c>
      <c r="F961" s="89">
        <v>4</v>
      </c>
      <c r="G961" s="91" t="str">
        <f t="shared" si="12"/>
        <v>107-4</v>
      </c>
      <c r="H961" s="88">
        <v>40</v>
      </c>
      <c r="I961" s="88">
        <v>45</v>
      </c>
      <c r="J961" s="92" t="str">
        <f>IF(((VLOOKUP($G961,Depth_Lookup!$A$3:$J$561,9,FALSE))-(I961/100))&gt;=0,"Good","Too Long")</f>
        <v>Good</v>
      </c>
      <c r="K961" s="93">
        <f>(VLOOKUP($G961,Depth_Lookup!$A$3:$J$561,10,FALSE))+(H961/100)</f>
        <v>245.04</v>
      </c>
      <c r="L961" s="93">
        <f>(VLOOKUP($G961,Depth_Lookup!$A$3:$J$561,10,FALSE))+(I961/100)</f>
        <v>245.08999999999997</v>
      </c>
      <c r="M961" s="90">
        <v>0</v>
      </c>
      <c r="N961" s="87"/>
    </row>
    <row r="962" spans="1:14">
      <c r="A962" s="30"/>
      <c r="E962" s="89">
        <v>107</v>
      </c>
      <c r="F962" s="89">
        <v>4</v>
      </c>
      <c r="G962" s="91" t="str">
        <f t="shared" si="12"/>
        <v>107-4</v>
      </c>
      <c r="H962" s="88">
        <v>45</v>
      </c>
      <c r="I962" s="88">
        <v>65</v>
      </c>
      <c r="J962" s="92" t="str">
        <f>IF(((VLOOKUP($G962,Depth_Lookup!$A$3:$J$561,9,FALSE))-(I962/100))&gt;=0,"Good","Too Long")</f>
        <v>Good</v>
      </c>
      <c r="K962" s="93">
        <f>(VLOOKUP($G962,Depth_Lookup!$A$3:$J$561,10,FALSE))+(H962/100)</f>
        <v>245.08999999999997</v>
      </c>
      <c r="L962" s="93">
        <f>(VLOOKUP($G962,Depth_Lookup!$A$3:$J$561,10,FALSE))+(I962/100)</f>
        <v>245.29</v>
      </c>
      <c r="M962" s="90">
        <v>3</v>
      </c>
      <c r="N962" s="86"/>
    </row>
    <row r="963" spans="1:14">
      <c r="E963" s="89">
        <v>107</v>
      </c>
      <c r="F963" s="89">
        <v>4</v>
      </c>
      <c r="G963" s="91" t="str">
        <f t="shared" si="12"/>
        <v>107-4</v>
      </c>
      <c r="H963" s="88">
        <v>65</v>
      </c>
      <c r="I963" s="88">
        <v>75</v>
      </c>
      <c r="J963" s="92" t="str">
        <f>IF(((VLOOKUP($G963,Depth_Lookup!$A$3:$J$561,9,FALSE))-(I963/100))&gt;=0,"Good","Too Long")</f>
        <v>Good</v>
      </c>
      <c r="K963" s="93">
        <f>(VLOOKUP($G963,Depth_Lookup!$A$3:$J$561,10,FALSE))+(H963/100)</f>
        <v>245.29</v>
      </c>
      <c r="L963" s="93">
        <f>(VLOOKUP($G963,Depth_Lookup!$A$3:$J$561,10,FALSE))+(I963/100)</f>
        <v>245.39</v>
      </c>
      <c r="M963" s="90">
        <v>2</v>
      </c>
      <c r="N963" s="87"/>
    </row>
    <row r="964" spans="1:14">
      <c r="A964" s="30"/>
      <c r="E964" s="89">
        <v>107</v>
      </c>
      <c r="F964" s="89">
        <v>4</v>
      </c>
      <c r="G964" s="91" t="str">
        <f t="shared" si="12"/>
        <v>107-4</v>
      </c>
      <c r="H964" s="88">
        <v>75</v>
      </c>
      <c r="I964" s="88">
        <v>87</v>
      </c>
      <c r="J964" s="92" t="str">
        <f>IF(((VLOOKUP($G964,Depth_Lookup!$A$3:$J$561,9,FALSE))-(I964/100))&gt;=0,"Good","Too Long")</f>
        <v>Good</v>
      </c>
      <c r="K964" s="93">
        <f>(VLOOKUP($G964,Depth_Lookup!$A$3:$J$561,10,FALSE))+(H964/100)</f>
        <v>245.39</v>
      </c>
      <c r="L964" s="93">
        <f>(VLOOKUP($G964,Depth_Lookup!$A$3:$J$561,10,FALSE))+(I964/100)</f>
        <v>245.51</v>
      </c>
      <c r="M964" s="90">
        <v>0</v>
      </c>
      <c r="N964" s="86"/>
    </row>
    <row r="965" spans="1:14">
      <c r="E965" s="89">
        <v>108</v>
      </c>
      <c r="F965" s="89">
        <v>1</v>
      </c>
      <c r="G965" s="91" t="str">
        <f t="shared" si="12"/>
        <v>108-1</v>
      </c>
      <c r="H965" s="88">
        <v>0</v>
      </c>
      <c r="I965" s="88">
        <v>20</v>
      </c>
      <c r="J965" s="92" t="str">
        <f>IF(((VLOOKUP($G965,Depth_Lookup!$A$3:$J$561,9,FALSE))-(I965/100))&gt;=0,"Good","Too Long")</f>
        <v>Good</v>
      </c>
      <c r="K965" s="93">
        <f>(VLOOKUP($G965,Depth_Lookup!$A$3:$J$561,10,FALSE))+(H965/100)</f>
        <v>245.6</v>
      </c>
      <c r="L965" s="93">
        <f>(VLOOKUP($G965,Depth_Lookup!$A$3:$J$561,10,FALSE))+(I965/100)</f>
        <v>245.79999999999998</v>
      </c>
      <c r="M965" s="90">
        <v>0</v>
      </c>
      <c r="N965" s="87"/>
    </row>
    <row r="966" spans="1:14">
      <c r="A966" s="30"/>
      <c r="E966" s="89">
        <v>108</v>
      </c>
      <c r="F966" s="89">
        <v>1</v>
      </c>
      <c r="G966" s="91" t="str">
        <f t="shared" ref="G966:G1029" si="13">E966&amp;"-"&amp;F966</f>
        <v>108-1</v>
      </c>
      <c r="H966" s="88">
        <v>20</v>
      </c>
      <c r="I966" s="88">
        <v>38</v>
      </c>
      <c r="J966" s="92" t="str">
        <f>IF(((VLOOKUP($G966,Depth_Lookup!$A$3:$J$561,9,FALSE))-(I966/100))&gt;=0,"Good","Too Long")</f>
        <v>Good</v>
      </c>
      <c r="K966" s="93">
        <f>(VLOOKUP($G966,Depth_Lookup!$A$3:$J$561,10,FALSE))+(H966/100)</f>
        <v>245.79999999999998</v>
      </c>
      <c r="L966" s="93">
        <f>(VLOOKUP($G966,Depth_Lookup!$A$3:$J$561,10,FALSE))+(I966/100)</f>
        <v>245.98</v>
      </c>
      <c r="M966" s="90">
        <v>2</v>
      </c>
      <c r="N966" s="86"/>
    </row>
    <row r="967" spans="1:14">
      <c r="E967" s="89">
        <v>108</v>
      </c>
      <c r="F967" s="89">
        <v>1</v>
      </c>
      <c r="G967" s="91" t="str">
        <f t="shared" si="13"/>
        <v>108-1</v>
      </c>
      <c r="H967" s="88">
        <v>38</v>
      </c>
      <c r="I967" s="88">
        <v>48</v>
      </c>
      <c r="J967" s="92" t="str">
        <f>IF(((VLOOKUP($G967,Depth_Lookup!$A$3:$J$561,9,FALSE))-(I967/100))&gt;=0,"Good","Too Long")</f>
        <v>Good</v>
      </c>
      <c r="K967" s="93">
        <f>(VLOOKUP($G967,Depth_Lookup!$A$3:$J$561,10,FALSE))+(H967/100)</f>
        <v>245.98</v>
      </c>
      <c r="L967" s="93">
        <f>(VLOOKUP($G967,Depth_Lookup!$A$3:$J$561,10,FALSE))+(I967/100)</f>
        <v>246.07999999999998</v>
      </c>
      <c r="M967" s="90">
        <v>0</v>
      </c>
      <c r="N967" s="87"/>
    </row>
    <row r="968" spans="1:14">
      <c r="A968" s="30"/>
      <c r="E968" s="89">
        <v>108</v>
      </c>
      <c r="F968" s="89">
        <v>1</v>
      </c>
      <c r="G968" s="91" t="str">
        <f t="shared" si="13"/>
        <v>108-1</v>
      </c>
      <c r="H968" s="88">
        <v>48</v>
      </c>
      <c r="I968" s="88">
        <v>90</v>
      </c>
      <c r="J968" s="92" t="str">
        <f>IF(((VLOOKUP($G968,Depth_Lookup!$A$3:$J$561,9,FALSE))-(I968/100))&gt;=0,"Good","Too Long")</f>
        <v>Good</v>
      </c>
      <c r="K968" s="93">
        <f>(VLOOKUP($G968,Depth_Lookup!$A$3:$J$561,10,FALSE))+(H968/100)</f>
        <v>246.07999999999998</v>
      </c>
      <c r="L968" s="93">
        <f>(VLOOKUP($G968,Depth_Lookup!$A$3:$J$561,10,FALSE))+(I968/100)</f>
        <v>246.5</v>
      </c>
      <c r="M968" s="90">
        <v>3</v>
      </c>
      <c r="N968" s="89" t="s">
        <v>1363</v>
      </c>
    </row>
    <row r="969" spans="1:14">
      <c r="E969" s="89">
        <v>108</v>
      </c>
      <c r="F969" s="89">
        <v>2</v>
      </c>
      <c r="G969" s="91" t="str">
        <f t="shared" si="13"/>
        <v>108-2</v>
      </c>
      <c r="H969" s="88">
        <v>0</v>
      </c>
      <c r="I969" s="88">
        <v>15</v>
      </c>
      <c r="J969" s="92" t="str">
        <f>IF(((VLOOKUP($G969,Depth_Lookup!$A$3:$J$561,9,FALSE))-(I969/100))&gt;=0,"Good","Too Long")</f>
        <v>Good</v>
      </c>
      <c r="K969" s="93">
        <f>(VLOOKUP($G969,Depth_Lookup!$A$3:$J$561,10,FALSE))+(H969/100)</f>
        <v>246.5</v>
      </c>
      <c r="L969" s="93">
        <f>(VLOOKUP($G969,Depth_Lookup!$A$3:$J$561,10,FALSE))+(I969/100)</f>
        <v>246.65</v>
      </c>
      <c r="M969" s="90">
        <v>1</v>
      </c>
      <c r="N969" s="87"/>
    </row>
    <row r="970" spans="1:14">
      <c r="A970" s="30"/>
      <c r="E970" s="89">
        <v>108</v>
      </c>
      <c r="F970" s="89">
        <v>2</v>
      </c>
      <c r="G970" s="91" t="str">
        <f t="shared" si="13"/>
        <v>108-2</v>
      </c>
      <c r="H970" s="88">
        <v>15</v>
      </c>
      <c r="I970" s="88">
        <v>32</v>
      </c>
      <c r="J970" s="92" t="str">
        <f>IF(((VLOOKUP($G970,Depth_Lookup!$A$3:$J$561,9,FALSE))-(I970/100))&gt;=0,"Good","Too Long")</f>
        <v>Good</v>
      </c>
      <c r="K970" s="93">
        <f>(VLOOKUP($G970,Depth_Lookup!$A$3:$J$561,10,FALSE))+(H970/100)</f>
        <v>246.65</v>
      </c>
      <c r="L970" s="93">
        <f>(VLOOKUP($G970,Depth_Lookup!$A$3:$J$561,10,FALSE))+(I970/100)</f>
        <v>246.82</v>
      </c>
      <c r="M970" s="90">
        <v>2</v>
      </c>
      <c r="N970" s="86"/>
    </row>
    <row r="971" spans="1:14">
      <c r="E971" s="89">
        <v>108</v>
      </c>
      <c r="F971" s="89">
        <v>2</v>
      </c>
      <c r="G971" s="91" t="str">
        <f t="shared" si="13"/>
        <v>108-2</v>
      </c>
      <c r="H971" s="88">
        <v>32</v>
      </c>
      <c r="I971" s="88">
        <v>60</v>
      </c>
      <c r="J971" s="92" t="str">
        <f>IF(((VLOOKUP($G971,Depth_Lookup!$A$3:$J$561,9,FALSE))-(I971/100))&gt;=0,"Good","Too Long")</f>
        <v>Good</v>
      </c>
      <c r="K971" s="93">
        <f>(VLOOKUP($G971,Depth_Lookup!$A$3:$J$561,10,FALSE))+(H971/100)</f>
        <v>246.82</v>
      </c>
      <c r="L971" s="93">
        <f>(VLOOKUP($G971,Depth_Lookup!$A$3:$J$561,10,FALSE))+(I971/100)</f>
        <v>247.1</v>
      </c>
      <c r="M971" s="90">
        <v>3</v>
      </c>
      <c r="N971" s="87"/>
    </row>
    <row r="972" spans="1:14">
      <c r="A972" s="30"/>
      <c r="E972" s="89">
        <v>108</v>
      </c>
      <c r="F972" s="89">
        <v>2</v>
      </c>
      <c r="G972" s="91" t="str">
        <f t="shared" si="13"/>
        <v>108-2</v>
      </c>
      <c r="H972" s="88">
        <v>60</v>
      </c>
      <c r="I972" s="88">
        <v>75</v>
      </c>
      <c r="J972" s="92" t="str">
        <f>IF(((VLOOKUP($G972,Depth_Lookup!$A$3:$J$561,9,FALSE))-(I972/100))&gt;=0,"Good","Too Long")</f>
        <v>Good</v>
      </c>
      <c r="K972" s="93">
        <f>(VLOOKUP($G972,Depth_Lookup!$A$3:$J$561,10,FALSE))+(H972/100)</f>
        <v>247.1</v>
      </c>
      <c r="L972" s="93">
        <f>(VLOOKUP($G972,Depth_Lookup!$A$3:$J$561,10,FALSE))+(I972/100)</f>
        <v>247.25</v>
      </c>
      <c r="M972" s="90">
        <v>2</v>
      </c>
      <c r="N972" s="86"/>
    </row>
    <row r="973" spans="1:14">
      <c r="E973" s="89">
        <v>108</v>
      </c>
      <c r="F973" s="89">
        <v>2</v>
      </c>
      <c r="G973" s="91" t="str">
        <f t="shared" si="13"/>
        <v>108-2</v>
      </c>
      <c r="H973" s="88">
        <v>75</v>
      </c>
      <c r="I973" s="88">
        <v>90</v>
      </c>
      <c r="J973" s="92" t="str">
        <f>IF(((VLOOKUP($G973,Depth_Lookup!$A$3:$J$561,9,FALSE))-(I973/100))&gt;=0,"Good","Too Long")</f>
        <v>Good</v>
      </c>
      <c r="K973" s="93">
        <f>(VLOOKUP($G973,Depth_Lookup!$A$3:$J$561,10,FALSE))+(H973/100)</f>
        <v>247.25</v>
      </c>
      <c r="L973" s="93">
        <f>(VLOOKUP($G973,Depth_Lookup!$A$3:$J$561,10,FALSE))+(I973/100)</f>
        <v>247.4</v>
      </c>
      <c r="M973" s="90">
        <v>0</v>
      </c>
      <c r="N973" s="87"/>
    </row>
    <row r="974" spans="1:14">
      <c r="A974" s="30"/>
      <c r="E974" s="89">
        <v>108</v>
      </c>
      <c r="F974" s="89">
        <v>2</v>
      </c>
      <c r="G974" s="91" t="str">
        <f t="shared" si="13"/>
        <v>108-2</v>
      </c>
      <c r="H974" s="88">
        <v>90</v>
      </c>
      <c r="I974" s="88">
        <v>98</v>
      </c>
      <c r="J974" s="92" t="str">
        <f>IF(((VLOOKUP($G974,Depth_Lookup!$A$3:$J$561,9,FALSE))-(I974/100))&gt;=0,"Good","Too Long")</f>
        <v>Good</v>
      </c>
      <c r="K974" s="93">
        <f>(VLOOKUP($G974,Depth_Lookup!$A$3:$J$561,10,FALSE))+(H974/100)</f>
        <v>247.4</v>
      </c>
      <c r="L974" s="93">
        <f>(VLOOKUP($G974,Depth_Lookup!$A$3:$J$561,10,FALSE))+(I974/100)</f>
        <v>247.48</v>
      </c>
      <c r="M974" s="90">
        <v>1</v>
      </c>
      <c r="N974" s="86"/>
    </row>
    <row r="975" spans="1:14">
      <c r="E975" s="89">
        <v>108</v>
      </c>
      <c r="F975" s="89">
        <v>3</v>
      </c>
      <c r="G975" s="91" t="str">
        <f t="shared" si="13"/>
        <v>108-3</v>
      </c>
      <c r="H975" s="88">
        <v>0</v>
      </c>
      <c r="I975" s="88">
        <v>20</v>
      </c>
      <c r="J975" s="92" t="str">
        <f>IF(((VLOOKUP($G975,Depth_Lookup!$A$3:$J$561,9,FALSE))-(I975/100))&gt;=0,"Good","Too Long")</f>
        <v>Good</v>
      </c>
      <c r="K975" s="93">
        <f>(VLOOKUP($G975,Depth_Lookup!$A$3:$J$561,10,FALSE))+(H975/100)</f>
        <v>247.48</v>
      </c>
      <c r="L975" s="93">
        <f>(VLOOKUP($G975,Depth_Lookup!$A$3:$J$561,10,FALSE))+(I975/100)</f>
        <v>247.67999999999998</v>
      </c>
      <c r="M975" s="90">
        <v>1</v>
      </c>
      <c r="N975" s="87"/>
    </row>
    <row r="976" spans="1:14">
      <c r="A976" s="30"/>
      <c r="E976" s="89">
        <v>108</v>
      </c>
      <c r="F976" s="89">
        <v>3</v>
      </c>
      <c r="G976" s="91" t="str">
        <f t="shared" si="13"/>
        <v>108-3</v>
      </c>
      <c r="H976" s="88">
        <v>20</v>
      </c>
      <c r="I976" s="88">
        <v>75</v>
      </c>
      <c r="J976" s="92" t="str">
        <f>IF(((VLOOKUP($G976,Depth_Lookup!$A$3:$J$561,9,FALSE))-(I976/100))&gt;=0,"Good","Too Long")</f>
        <v>Good</v>
      </c>
      <c r="K976" s="93">
        <f>(VLOOKUP($G976,Depth_Lookup!$A$3:$J$561,10,FALSE))+(H976/100)</f>
        <v>247.67999999999998</v>
      </c>
      <c r="L976" s="93">
        <f>(VLOOKUP($G976,Depth_Lookup!$A$3:$J$561,10,FALSE))+(I976/100)</f>
        <v>248.23</v>
      </c>
      <c r="M976" s="90">
        <v>3</v>
      </c>
      <c r="N976" s="89" t="s">
        <v>1363</v>
      </c>
    </row>
    <row r="977" spans="1:14">
      <c r="E977" s="30">
        <v>109</v>
      </c>
      <c r="F977" s="30">
        <v>1</v>
      </c>
      <c r="G977" s="91" t="str">
        <f t="shared" si="13"/>
        <v>109-1</v>
      </c>
      <c r="H977" s="2">
        <v>0</v>
      </c>
      <c r="I977" s="2">
        <v>32</v>
      </c>
      <c r="J977" s="92" t="str">
        <f>IF(((VLOOKUP($G977,Depth_Lookup!$A$3:$J$561,9,FALSE))-(I977/100))&gt;=0,"Good","Too Long")</f>
        <v>Good</v>
      </c>
      <c r="K977" s="93">
        <f>(VLOOKUP($G977,Depth_Lookup!$A$3:$J$561,10,FALSE))+(H977/100)</f>
        <v>247.8</v>
      </c>
      <c r="L977" s="93">
        <f>(VLOOKUP($G977,Depth_Lookup!$A$3:$J$561,10,FALSE))+(I977/100)</f>
        <v>248.12</v>
      </c>
      <c r="M977" s="34">
        <v>3</v>
      </c>
      <c r="N977" s="30" t="s">
        <v>1363</v>
      </c>
    </row>
    <row r="978" spans="1:14">
      <c r="A978" s="30"/>
      <c r="E978" s="30">
        <v>109</v>
      </c>
      <c r="F978" s="30">
        <v>1</v>
      </c>
      <c r="G978" s="91" t="str">
        <f t="shared" si="13"/>
        <v>109-1</v>
      </c>
      <c r="H978" s="2">
        <v>32</v>
      </c>
      <c r="I978" s="2">
        <v>38</v>
      </c>
      <c r="J978" s="92" t="str">
        <f>IF(((VLOOKUP($G978,Depth_Lookup!$A$3:$J$561,9,FALSE))-(I978/100))&gt;=0,"Good","Too Long")</f>
        <v>Good</v>
      </c>
      <c r="K978" s="93">
        <f>(VLOOKUP($G978,Depth_Lookup!$A$3:$J$561,10,FALSE))+(H978/100)</f>
        <v>248.12</v>
      </c>
      <c r="L978" s="93">
        <f>(VLOOKUP($G978,Depth_Lookup!$A$3:$J$561,10,FALSE))+(I978/100)</f>
        <v>248.18</v>
      </c>
      <c r="M978" s="34">
        <v>1</v>
      </c>
      <c r="N978" s="1"/>
    </row>
    <row r="979" spans="1:14">
      <c r="E979" s="30">
        <v>109</v>
      </c>
      <c r="F979" s="30">
        <v>1</v>
      </c>
      <c r="G979" s="91" t="str">
        <f t="shared" si="13"/>
        <v>109-1</v>
      </c>
      <c r="H979" s="2">
        <v>38</v>
      </c>
      <c r="I979" s="2">
        <v>56</v>
      </c>
      <c r="J979" s="92" t="str">
        <f>IF(((VLOOKUP($G979,Depth_Lookup!$A$3:$J$561,9,FALSE))-(I979/100))&gt;=0,"Good","Too Long")</f>
        <v>Good</v>
      </c>
      <c r="K979" s="93">
        <f>(VLOOKUP($G979,Depth_Lookup!$A$3:$J$561,10,FALSE))+(H979/100)</f>
        <v>248.18</v>
      </c>
      <c r="L979" s="93">
        <f>(VLOOKUP($G979,Depth_Lookup!$A$3:$J$561,10,FALSE))+(I979/100)</f>
        <v>248.36</v>
      </c>
      <c r="M979" s="34">
        <v>0</v>
      </c>
    </row>
    <row r="980" spans="1:14">
      <c r="A980" s="30"/>
      <c r="E980" s="30">
        <v>109</v>
      </c>
      <c r="F980" s="30">
        <v>1</v>
      </c>
      <c r="G980" s="91" t="str">
        <f t="shared" si="13"/>
        <v>109-1</v>
      </c>
      <c r="H980" s="2">
        <v>56</v>
      </c>
      <c r="I980" s="2">
        <v>84</v>
      </c>
      <c r="J980" s="92" t="str">
        <f>IF(((VLOOKUP($G980,Depth_Lookup!$A$3:$J$561,9,FALSE))-(I980/100))&gt;=0,"Good","Too Long")</f>
        <v>Good</v>
      </c>
      <c r="K980" s="93">
        <f>(VLOOKUP($G980,Depth_Lookup!$A$3:$J$561,10,FALSE))+(H980/100)</f>
        <v>248.36</v>
      </c>
      <c r="L980" s="93">
        <f>(VLOOKUP($G980,Depth_Lookup!$A$3:$J$561,10,FALSE))+(I980/100)</f>
        <v>248.64000000000001</v>
      </c>
      <c r="M980" s="34">
        <v>1</v>
      </c>
      <c r="N980" s="1" t="s">
        <v>1362</v>
      </c>
    </row>
    <row r="981" spans="1:14">
      <c r="E981" s="30">
        <v>110</v>
      </c>
      <c r="F981" s="30">
        <v>1</v>
      </c>
      <c r="G981" s="91" t="str">
        <f t="shared" si="13"/>
        <v>110-1</v>
      </c>
      <c r="H981" s="2">
        <v>0</v>
      </c>
      <c r="I981" s="2">
        <v>8</v>
      </c>
      <c r="J981" s="92" t="str">
        <f>IF(((VLOOKUP($G981,Depth_Lookup!$A$3:$J$561,9,FALSE))-(I981/100))&gt;=0,"Good","Too Long")</f>
        <v>Good</v>
      </c>
      <c r="K981" s="93">
        <f>(VLOOKUP($G981,Depth_Lookup!$A$3:$J$561,10,FALSE))+(H981/100)</f>
        <v>248.6</v>
      </c>
      <c r="L981" s="93">
        <f>(VLOOKUP($G981,Depth_Lookup!$A$3:$J$561,10,FALSE))+(I981/100)</f>
        <v>248.68</v>
      </c>
      <c r="M981" s="34">
        <v>1</v>
      </c>
      <c r="N981" s="30" t="s">
        <v>1362</v>
      </c>
    </row>
    <row r="982" spans="1:14">
      <c r="A982" s="30"/>
      <c r="E982" s="30">
        <v>110</v>
      </c>
      <c r="F982" s="30">
        <v>1</v>
      </c>
      <c r="G982" s="91" t="str">
        <f t="shared" si="13"/>
        <v>110-1</v>
      </c>
      <c r="H982" s="2">
        <v>8</v>
      </c>
      <c r="I982" s="2">
        <v>88</v>
      </c>
      <c r="J982" s="92" t="str">
        <f>IF(((VLOOKUP($G982,Depth_Lookup!$A$3:$J$561,9,FALSE))-(I982/100))&gt;=0,"Good","Too Long")</f>
        <v>Good</v>
      </c>
      <c r="K982" s="93">
        <f>(VLOOKUP($G982,Depth_Lookup!$A$3:$J$561,10,FALSE))+(H982/100)</f>
        <v>248.68</v>
      </c>
      <c r="L982" s="93">
        <f>(VLOOKUP($G982,Depth_Lookup!$A$3:$J$561,10,FALSE))+(I982/100)</f>
        <v>249.48</v>
      </c>
      <c r="M982" s="34">
        <v>0</v>
      </c>
      <c r="N982" s="1"/>
    </row>
    <row r="983" spans="1:14">
      <c r="E983" s="30">
        <v>110</v>
      </c>
      <c r="F983" s="30">
        <v>2</v>
      </c>
      <c r="G983" s="91" t="str">
        <f t="shared" si="13"/>
        <v>110-2</v>
      </c>
      <c r="H983" s="2">
        <v>0</v>
      </c>
      <c r="I983" s="2">
        <v>17</v>
      </c>
      <c r="J983" s="92" t="str">
        <f>IF(((VLOOKUP($G983,Depth_Lookup!$A$3:$J$561,9,FALSE))-(I983/100))&gt;=0,"Good","Too Long")</f>
        <v>Good</v>
      </c>
      <c r="K983" s="93">
        <f>(VLOOKUP($G983,Depth_Lookup!$A$3:$J$561,10,FALSE))+(H983/100)</f>
        <v>249.48500000000001</v>
      </c>
      <c r="L983" s="93">
        <f>(VLOOKUP($G983,Depth_Lookup!$A$3:$J$561,10,FALSE))+(I983/100)</f>
        <v>249.655</v>
      </c>
      <c r="M983" s="34">
        <v>0</v>
      </c>
    </row>
    <row r="984" spans="1:14">
      <c r="A984" s="30"/>
      <c r="E984" s="30">
        <v>110</v>
      </c>
      <c r="F984" s="30">
        <v>2</v>
      </c>
      <c r="G984" s="91" t="str">
        <f t="shared" si="13"/>
        <v>110-2</v>
      </c>
      <c r="H984" s="2">
        <v>17</v>
      </c>
      <c r="I984" s="2">
        <v>37</v>
      </c>
      <c r="J984" s="92" t="str">
        <f>IF(((VLOOKUP($G984,Depth_Lookup!$A$3:$J$561,9,FALSE))-(I984/100))&gt;=0,"Good","Too Long")</f>
        <v>Good</v>
      </c>
      <c r="K984" s="93">
        <f>(VLOOKUP($G984,Depth_Lookup!$A$3:$J$561,10,FALSE))+(H984/100)</f>
        <v>249.655</v>
      </c>
      <c r="L984" s="93">
        <f>(VLOOKUP($G984,Depth_Lookup!$A$3:$J$561,10,FALSE))+(I984/100)</f>
        <v>249.85500000000002</v>
      </c>
      <c r="M984" s="34">
        <v>2</v>
      </c>
      <c r="N984" s="1"/>
    </row>
    <row r="985" spans="1:14">
      <c r="E985" s="30">
        <v>110</v>
      </c>
      <c r="F985" s="30">
        <v>2</v>
      </c>
      <c r="G985" s="91" t="str">
        <f t="shared" si="13"/>
        <v>110-2</v>
      </c>
      <c r="H985" s="2">
        <v>37</v>
      </c>
      <c r="I985" s="2">
        <v>71</v>
      </c>
      <c r="J985" s="92" t="str">
        <f>IF(((VLOOKUP($G985,Depth_Lookup!$A$3:$J$561,9,FALSE))-(I985/100))&gt;=0,"Good","Too Long")</f>
        <v>Good</v>
      </c>
      <c r="K985" s="93">
        <f>(VLOOKUP($G985,Depth_Lookup!$A$3:$J$561,10,FALSE))+(H985/100)</f>
        <v>249.85500000000002</v>
      </c>
      <c r="L985" s="93">
        <f>(VLOOKUP($G985,Depth_Lookup!$A$3:$J$561,10,FALSE))+(I985/100)</f>
        <v>250.19500000000002</v>
      </c>
      <c r="M985" s="34">
        <v>3</v>
      </c>
      <c r="N985" s="30" t="s">
        <v>1362</v>
      </c>
    </row>
    <row r="986" spans="1:14">
      <c r="A986" s="30"/>
      <c r="E986" s="30">
        <v>110</v>
      </c>
      <c r="F986" s="30">
        <v>3</v>
      </c>
      <c r="G986" s="91" t="str">
        <f t="shared" si="13"/>
        <v>110-3</v>
      </c>
      <c r="H986" s="2">
        <v>0</v>
      </c>
      <c r="I986" s="2">
        <v>7</v>
      </c>
      <c r="J986" s="92" t="str">
        <f>IF(((VLOOKUP($G986,Depth_Lookup!$A$3:$J$561,9,FALSE))-(I986/100))&gt;=0,"Good","Too Long")</f>
        <v>Good</v>
      </c>
      <c r="K986" s="93">
        <f>(VLOOKUP($G986,Depth_Lookup!$A$3:$J$561,10,FALSE))+(H986/100)</f>
        <v>250.2</v>
      </c>
      <c r="L986" s="93">
        <f>(VLOOKUP($G986,Depth_Lookup!$A$3:$J$561,10,FALSE))+(I986/100)</f>
        <v>250.26999999999998</v>
      </c>
      <c r="M986" s="34">
        <v>1</v>
      </c>
      <c r="N986" s="1"/>
    </row>
    <row r="987" spans="1:14">
      <c r="E987" s="30">
        <v>110</v>
      </c>
      <c r="F987" s="30">
        <v>3</v>
      </c>
      <c r="G987" s="91" t="str">
        <f t="shared" si="13"/>
        <v>110-3</v>
      </c>
      <c r="H987" s="2">
        <v>7</v>
      </c>
      <c r="I987" s="2">
        <v>70</v>
      </c>
      <c r="J987" s="92" t="str">
        <f>IF(((VLOOKUP($G987,Depth_Lookup!$A$3:$J$561,9,FALSE))-(I987/100))&gt;=0,"Good","Too Long")</f>
        <v>Good</v>
      </c>
      <c r="K987" s="93">
        <f>(VLOOKUP($G987,Depth_Lookup!$A$3:$J$561,10,FALSE))+(H987/100)</f>
        <v>250.26999999999998</v>
      </c>
      <c r="L987" s="93">
        <f>(VLOOKUP($G987,Depth_Lookup!$A$3:$J$561,10,FALSE))+(I987/100)</f>
        <v>250.89999999999998</v>
      </c>
      <c r="M987" s="34">
        <v>0</v>
      </c>
    </row>
    <row r="988" spans="1:14">
      <c r="A988" s="30"/>
      <c r="E988" s="30">
        <v>110</v>
      </c>
      <c r="F988" s="30">
        <v>3</v>
      </c>
      <c r="G988" s="91" t="str">
        <f t="shared" si="13"/>
        <v>110-3</v>
      </c>
      <c r="H988" s="2">
        <v>70</v>
      </c>
      <c r="I988" s="2">
        <v>74</v>
      </c>
      <c r="J988" s="92" t="str">
        <f>IF(((VLOOKUP($G988,Depth_Lookup!$A$3:$J$561,9,FALSE))-(I988/100))&gt;=0,"Good","Too Long")</f>
        <v>Good</v>
      </c>
      <c r="K988" s="93">
        <f>(VLOOKUP($G988,Depth_Lookup!$A$3:$J$561,10,FALSE))+(H988/100)</f>
        <v>250.89999999999998</v>
      </c>
      <c r="L988" s="93">
        <f>(VLOOKUP($G988,Depth_Lookup!$A$3:$J$561,10,FALSE))+(I988/100)</f>
        <v>250.94</v>
      </c>
      <c r="M988" s="34">
        <v>1</v>
      </c>
      <c r="N988" s="1"/>
    </row>
    <row r="989" spans="1:14">
      <c r="E989" s="30">
        <v>110</v>
      </c>
      <c r="F989" s="30">
        <v>4</v>
      </c>
      <c r="G989" s="91" t="str">
        <f t="shared" si="13"/>
        <v>110-4</v>
      </c>
      <c r="H989" s="2">
        <v>0</v>
      </c>
      <c r="I989" s="2">
        <v>95</v>
      </c>
      <c r="J989" s="92" t="str">
        <f>IF(((VLOOKUP($G989,Depth_Lookup!$A$3:$J$561,9,FALSE))-(I989/100))&gt;=0,"Good","Too Long")</f>
        <v>Good</v>
      </c>
      <c r="K989" s="93">
        <f>(VLOOKUP($G989,Depth_Lookup!$A$3:$J$561,10,FALSE))+(H989/100)</f>
        <v>250.94499999999999</v>
      </c>
      <c r="L989" s="93">
        <f>(VLOOKUP($G989,Depth_Lookup!$A$3:$J$561,10,FALSE))+(I989/100)</f>
        <v>251.89499999999998</v>
      </c>
      <c r="M989" s="34">
        <v>3</v>
      </c>
      <c r="N989" s="30" t="s">
        <v>1363</v>
      </c>
    </row>
    <row r="990" spans="1:14">
      <c r="A990" s="30"/>
      <c r="E990" s="30">
        <v>111</v>
      </c>
      <c r="F990" s="30">
        <v>1</v>
      </c>
      <c r="G990" s="91" t="str">
        <f t="shared" si="13"/>
        <v>111-1</v>
      </c>
      <c r="H990" s="2">
        <v>0</v>
      </c>
      <c r="I990" s="2">
        <v>31</v>
      </c>
      <c r="J990" s="92" t="str">
        <f>IF(((VLOOKUP($G990,Depth_Lookup!$A$3:$J$561,9,FALSE))-(I990/100))&gt;=0,"Good","Too Long")</f>
        <v>Good</v>
      </c>
      <c r="K990" s="93">
        <f>(VLOOKUP($G990,Depth_Lookup!$A$3:$J$561,10,FALSE))+(H990/100)</f>
        <v>251.6</v>
      </c>
      <c r="L990" s="93">
        <f>(VLOOKUP($G990,Depth_Lookup!$A$3:$J$561,10,FALSE))+(I990/100)</f>
        <v>251.91</v>
      </c>
      <c r="M990" s="34">
        <v>1</v>
      </c>
      <c r="N990" s="1"/>
    </row>
    <row r="991" spans="1:14">
      <c r="E991" s="30">
        <v>111</v>
      </c>
      <c r="F991" s="30">
        <v>1</v>
      </c>
      <c r="G991" s="91" t="str">
        <f t="shared" si="13"/>
        <v>111-1</v>
      </c>
      <c r="H991" s="2">
        <v>31</v>
      </c>
      <c r="I991" s="2">
        <v>63</v>
      </c>
      <c r="J991" s="92" t="str">
        <f>IF(((VLOOKUP($G991,Depth_Lookup!$A$3:$J$561,9,FALSE))-(I991/100))&gt;=0,"Good","Too Long")</f>
        <v>Good</v>
      </c>
      <c r="K991" s="93">
        <f>(VLOOKUP($G991,Depth_Lookup!$A$3:$J$561,10,FALSE))+(H991/100)</f>
        <v>251.91</v>
      </c>
      <c r="L991" s="93">
        <f>(VLOOKUP($G991,Depth_Lookup!$A$3:$J$561,10,FALSE))+(I991/100)</f>
        <v>252.23</v>
      </c>
      <c r="M991" s="34">
        <v>3</v>
      </c>
    </row>
    <row r="992" spans="1:14">
      <c r="A992" s="30"/>
      <c r="E992" s="30">
        <v>111</v>
      </c>
      <c r="F992" s="30">
        <v>1</v>
      </c>
      <c r="G992" s="91" t="str">
        <f t="shared" si="13"/>
        <v>111-1</v>
      </c>
      <c r="H992" s="2">
        <v>63</v>
      </c>
      <c r="I992" s="2">
        <v>74</v>
      </c>
      <c r="J992" s="92" t="str">
        <f>IF(((VLOOKUP($G992,Depth_Lookup!$A$3:$J$561,9,FALSE))-(I992/100))&gt;=0,"Good","Too Long")</f>
        <v>Good</v>
      </c>
      <c r="K992" s="93">
        <f>(VLOOKUP($G992,Depth_Lookup!$A$3:$J$561,10,FALSE))+(H992/100)</f>
        <v>252.23</v>
      </c>
      <c r="L992" s="93">
        <f>(VLOOKUP($G992,Depth_Lookup!$A$3:$J$561,10,FALSE))+(I992/100)</f>
        <v>252.34</v>
      </c>
      <c r="M992" s="34">
        <v>1</v>
      </c>
      <c r="N992" s="1" t="s">
        <v>1362</v>
      </c>
    </row>
    <row r="993" spans="1:14">
      <c r="E993" s="30">
        <v>111</v>
      </c>
      <c r="F993" s="30">
        <v>2</v>
      </c>
      <c r="G993" s="91" t="str">
        <f t="shared" si="13"/>
        <v>111-2</v>
      </c>
      <c r="H993" s="2">
        <v>0</v>
      </c>
      <c r="I993" s="2">
        <v>32</v>
      </c>
      <c r="J993" s="92" t="str">
        <f>IF(((VLOOKUP($G993,Depth_Lookup!$A$3:$J$561,9,FALSE))-(I993/100))&gt;=0,"Good","Too Long")</f>
        <v>Good</v>
      </c>
      <c r="K993" s="93">
        <f>(VLOOKUP($G993,Depth_Lookup!$A$3:$J$561,10,FALSE))+(H993/100)</f>
        <v>252.34</v>
      </c>
      <c r="L993" s="93">
        <f>(VLOOKUP($G993,Depth_Lookup!$A$3:$J$561,10,FALSE))+(I993/100)</f>
        <v>252.66</v>
      </c>
      <c r="M993" s="34">
        <v>1</v>
      </c>
    </row>
    <row r="994" spans="1:14">
      <c r="A994" s="30"/>
      <c r="E994" s="30">
        <v>111</v>
      </c>
      <c r="F994" s="30">
        <v>2</v>
      </c>
      <c r="G994" s="91" t="str">
        <f t="shared" si="13"/>
        <v>111-2</v>
      </c>
      <c r="H994" s="2">
        <v>32</v>
      </c>
      <c r="I994" s="2">
        <v>57</v>
      </c>
      <c r="J994" s="92" t="str">
        <f>IF(((VLOOKUP($G994,Depth_Lookup!$A$3:$J$561,9,FALSE))-(I994/100))&gt;=0,"Good","Too Long")</f>
        <v>Good</v>
      </c>
      <c r="K994" s="93">
        <f>(VLOOKUP($G994,Depth_Lookup!$A$3:$J$561,10,FALSE))+(H994/100)</f>
        <v>252.66</v>
      </c>
      <c r="L994" s="93">
        <f>(VLOOKUP($G994,Depth_Lookup!$A$3:$J$561,10,FALSE))+(I994/100)</f>
        <v>252.91</v>
      </c>
      <c r="M994" s="34">
        <v>0</v>
      </c>
      <c r="N994" s="1"/>
    </row>
    <row r="995" spans="1:14">
      <c r="E995" s="30">
        <v>111</v>
      </c>
      <c r="F995" s="30">
        <v>2</v>
      </c>
      <c r="G995" s="91" t="str">
        <f t="shared" si="13"/>
        <v>111-2</v>
      </c>
      <c r="H995" s="2">
        <v>57</v>
      </c>
      <c r="I995" s="2">
        <v>73</v>
      </c>
      <c r="J995" s="92" t="str">
        <f>IF(((VLOOKUP($G995,Depth_Lookup!$A$3:$J$561,9,FALSE))-(I995/100))&gt;=0,"Good","Too Long")</f>
        <v>Good</v>
      </c>
      <c r="K995" s="93">
        <f>(VLOOKUP($G995,Depth_Lookup!$A$3:$J$561,10,FALSE))+(H995/100)</f>
        <v>252.91</v>
      </c>
      <c r="L995" s="93">
        <f>(VLOOKUP($G995,Depth_Lookup!$A$3:$J$561,10,FALSE))+(I995/100)</f>
        <v>253.07</v>
      </c>
      <c r="M995" s="34">
        <v>1</v>
      </c>
    </row>
    <row r="996" spans="1:14">
      <c r="A996" s="30"/>
      <c r="E996" s="30">
        <v>111</v>
      </c>
      <c r="F996" s="30">
        <v>2</v>
      </c>
      <c r="G996" s="91" t="str">
        <f t="shared" si="13"/>
        <v>111-2</v>
      </c>
      <c r="H996" s="2">
        <v>73</v>
      </c>
      <c r="I996" s="2">
        <v>84</v>
      </c>
      <c r="J996" s="92" t="str">
        <f>IF(((VLOOKUP($G996,Depth_Lookup!$A$3:$J$561,9,FALSE))-(I996/100))&gt;=0,"Good","Too Long")</f>
        <v>Good</v>
      </c>
      <c r="K996" s="93">
        <f>(VLOOKUP($G996,Depth_Lookup!$A$3:$J$561,10,FALSE))+(H996/100)</f>
        <v>253.07</v>
      </c>
      <c r="L996" s="93">
        <f>(VLOOKUP($G996,Depth_Lookup!$A$3:$J$561,10,FALSE))+(I996/100)</f>
        <v>253.18</v>
      </c>
      <c r="M996" s="34">
        <v>0</v>
      </c>
      <c r="N996" s="1"/>
    </row>
    <row r="997" spans="1:14">
      <c r="E997" s="30">
        <v>111</v>
      </c>
      <c r="F997" s="30">
        <v>2</v>
      </c>
      <c r="G997" s="91" t="str">
        <f t="shared" si="13"/>
        <v>111-2</v>
      </c>
      <c r="H997" s="2">
        <v>84</v>
      </c>
      <c r="I997" s="2">
        <v>89</v>
      </c>
      <c r="J997" s="92" t="str">
        <f>IF(((VLOOKUP($G997,Depth_Lookup!$A$3:$J$561,9,FALSE))-(I997/100))&gt;=0,"Good","Too Long")</f>
        <v>Good</v>
      </c>
      <c r="K997" s="93">
        <f>(VLOOKUP($G997,Depth_Lookup!$A$3:$J$561,10,FALSE))+(H997/100)</f>
        <v>253.18</v>
      </c>
      <c r="L997" s="93">
        <f>(VLOOKUP($G997,Depth_Lookup!$A$3:$J$561,10,FALSE))+(I997/100)</f>
        <v>253.23</v>
      </c>
      <c r="M997" s="34">
        <v>1</v>
      </c>
      <c r="N997" s="30" t="s">
        <v>1362</v>
      </c>
    </row>
    <row r="998" spans="1:14">
      <c r="A998" s="30"/>
      <c r="E998" s="30">
        <v>111</v>
      </c>
      <c r="F998" s="30">
        <v>3</v>
      </c>
      <c r="G998" s="91" t="str">
        <f t="shared" si="13"/>
        <v>111-3</v>
      </c>
      <c r="H998" s="2">
        <v>0</v>
      </c>
      <c r="I998" s="2">
        <v>26</v>
      </c>
      <c r="J998" s="92" t="str">
        <f>IF(((VLOOKUP($G998,Depth_Lookup!$A$3:$J$561,9,FALSE))-(I998/100))&gt;=0,"Good","Too Long")</f>
        <v>Good</v>
      </c>
      <c r="K998" s="93">
        <f>(VLOOKUP($G998,Depth_Lookup!$A$3:$J$561,10,FALSE))+(H998/100)</f>
        <v>253.23500000000001</v>
      </c>
      <c r="L998" s="93">
        <f>(VLOOKUP($G998,Depth_Lookup!$A$3:$J$561,10,FALSE))+(I998/100)</f>
        <v>253.495</v>
      </c>
      <c r="M998" s="34">
        <v>3</v>
      </c>
      <c r="N998" s="1" t="s">
        <v>1363</v>
      </c>
    </row>
    <row r="999" spans="1:14">
      <c r="E999" s="30">
        <v>111</v>
      </c>
      <c r="F999" s="30">
        <v>3</v>
      </c>
      <c r="G999" s="91" t="str">
        <f t="shared" si="13"/>
        <v>111-3</v>
      </c>
      <c r="H999" s="2">
        <v>26</v>
      </c>
      <c r="I999" s="2">
        <v>81</v>
      </c>
      <c r="J999" s="92" t="str">
        <f>IF(((VLOOKUP($G999,Depth_Lookup!$A$3:$J$561,9,FALSE))-(I999/100))&gt;=0,"Good","Too Long")</f>
        <v>Good</v>
      </c>
      <c r="K999" s="93">
        <f>(VLOOKUP($G999,Depth_Lookup!$A$3:$J$561,10,FALSE))+(H999/100)</f>
        <v>253.495</v>
      </c>
      <c r="L999" s="93">
        <f>(VLOOKUP($G999,Depth_Lookup!$A$3:$J$561,10,FALSE))+(I999/100)</f>
        <v>254.04500000000002</v>
      </c>
      <c r="M999" s="34">
        <v>1</v>
      </c>
      <c r="N999" s="30" t="s">
        <v>1362</v>
      </c>
    </row>
    <row r="1000" spans="1:14">
      <c r="A1000" s="30"/>
      <c r="E1000" s="30">
        <v>111</v>
      </c>
      <c r="F1000" s="30">
        <v>4</v>
      </c>
      <c r="G1000" s="91" t="str">
        <f t="shared" si="13"/>
        <v>111-4</v>
      </c>
      <c r="H1000" s="2">
        <v>0</v>
      </c>
      <c r="I1000" s="2">
        <v>5</v>
      </c>
      <c r="J1000" s="92" t="str">
        <f>IF(((VLOOKUP($G1000,Depth_Lookup!$A$3:$J$561,9,FALSE))-(I1000/100))&gt;=0,"Good","Too Long")</f>
        <v>Good</v>
      </c>
      <c r="K1000" s="93">
        <f>(VLOOKUP($G1000,Depth_Lookup!$A$3:$J$561,10,FALSE))+(H1000/100)</f>
        <v>254.05</v>
      </c>
      <c r="L1000" s="93">
        <f>(VLOOKUP($G1000,Depth_Lookup!$A$3:$J$561,10,FALSE))+(I1000/100)</f>
        <v>254.10000000000002</v>
      </c>
      <c r="M1000" s="34">
        <v>2</v>
      </c>
      <c r="N1000" s="1"/>
    </row>
    <row r="1001" spans="1:14">
      <c r="E1001" s="30">
        <v>111</v>
      </c>
      <c r="F1001" s="30">
        <v>4</v>
      </c>
      <c r="G1001" s="91" t="str">
        <f t="shared" si="13"/>
        <v>111-4</v>
      </c>
      <c r="H1001" s="2">
        <v>5</v>
      </c>
      <c r="I1001" s="2">
        <v>59</v>
      </c>
      <c r="J1001" s="92" t="str">
        <f>IF(((VLOOKUP($G1001,Depth_Lookup!$A$3:$J$561,9,FALSE))-(I1001/100))&gt;=0,"Good","Too Long")</f>
        <v>Good</v>
      </c>
      <c r="K1001" s="93">
        <f>(VLOOKUP($G1001,Depth_Lookup!$A$3:$J$561,10,FALSE))+(H1001/100)</f>
        <v>254.10000000000002</v>
      </c>
      <c r="L1001" s="93">
        <f>(VLOOKUP($G1001,Depth_Lookup!$A$3:$J$561,10,FALSE))+(I1001/100)</f>
        <v>254.64000000000001</v>
      </c>
      <c r="M1001" s="34">
        <v>0</v>
      </c>
    </row>
    <row r="1002" spans="1:14">
      <c r="A1002" s="30"/>
      <c r="E1002" s="30">
        <v>111</v>
      </c>
      <c r="F1002" s="30">
        <v>4</v>
      </c>
      <c r="G1002" s="91" t="str">
        <f t="shared" si="13"/>
        <v>111-4</v>
      </c>
      <c r="H1002" s="2">
        <v>59</v>
      </c>
      <c r="I1002" s="2">
        <v>98</v>
      </c>
      <c r="J1002" s="92" t="str">
        <f>IF(((VLOOKUP($G1002,Depth_Lookup!$A$3:$J$561,9,FALSE))-(I1002/100))&gt;=0,"Good","Too Long")</f>
        <v>Good</v>
      </c>
      <c r="K1002" s="93">
        <f>(VLOOKUP($G1002,Depth_Lookup!$A$3:$J$561,10,FALSE))+(H1002/100)</f>
        <v>254.64000000000001</v>
      </c>
      <c r="L1002" s="93">
        <f>(VLOOKUP($G1002,Depth_Lookup!$A$3:$J$561,10,FALSE))+(I1002/100)</f>
        <v>255.03</v>
      </c>
      <c r="M1002" s="34">
        <v>2</v>
      </c>
      <c r="N1002" s="1"/>
    </row>
    <row r="1003" spans="1:14">
      <c r="E1003" s="30">
        <v>112</v>
      </c>
      <c r="F1003" s="30">
        <v>1</v>
      </c>
      <c r="G1003" s="91" t="str">
        <f t="shared" si="13"/>
        <v>112-1</v>
      </c>
      <c r="H1003" s="2">
        <v>0</v>
      </c>
      <c r="I1003" s="2">
        <v>9</v>
      </c>
      <c r="J1003" s="92" t="str">
        <f>IF(((VLOOKUP($G1003,Depth_Lookup!$A$3:$J$561,9,FALSE))-(I1003/100))&gt;=0,"Good","Too Long")</f>
        <v>Good</v>
      </c>
      <c r="K1003" s="93">
        <f>(VLOOKUP($G1003,Depth_Lookup!$A$3:$J$561,10,FALSE))+(H1003/100)</f>
        <v>254.6</v>
      </c>
      <c r="L1003" s="93">
        <f>(VLOOKUP($G1003,Depth_Lookup!$A$3:$J$561,10,FALSE))+(I1003/100)</f>
        <v>254.69</v>
      </c>
      <c r="M1003" s="34">
        <v>2</v>
      </c>
    </row>
    <row r="1004" spans="1:14">
      <c r="A1004" s="30"/>
      <c r="E1004" s="30">
        <v>112</v>
      </c>
      <c r="F1004" s="30">
        <v>1</v>
      </c>
      <c r="G1004" s="91" t="str">
        <f t="shared" si="13"/>
        <v>112-1</v>
      </c>
      <c r="H1004" s="2">
        <v>9</v>
      </c>
      <c r="I1004" s="2">
        <v>35</v>
      </c>
      <c r="J1004" s="92" t="str">
        <f>IF(((VLOOKUP($G1004,Depth_Lookup!$A$3:$J$561,9,FALSE))-(I1004/100))&gt;=0,"Good","Too Long")</f>
        <v>Good</v>
      </c>
      <c r="K1004" s="93">
        <f>(VLOOKUP($G1004,Depth_Lookup!$A$3:$J$561,10,FALSE))+(H1004/100)</f>
        <v>254.69</v>
      </c>
      <c r="L1004" s="93">
        <f>(VLOOKUP($G1004,Depth_Lookup!$A$3:$J$561,10,FALSE))+(I1004/100)</f>
        <v>254.95</v>
      </c>
      <c r="M1004" s="34">
        <v>0</v>
      </c>
      <c r="N1004" s="1"/>
    </row>
    <row r="1005" spans="1:14">
      <c r="E1005" s="30">
        <v>112</v>
      </c>
      <c r="F1005" s="30">
        <v>1</v>
      </c>
      <c r="G1005" s="91" t="str">
        <f t="shared" si="13"/>
        <v>112-1</v>
      </c>
      <c r="H1005" s="2">
        <v>35</v>
      </c>
      <c r="I1005" s="2">
        <v>44</v>
      </c>
      <c r="J1005" s="92" t="str">
        <f>IF(((VLOOKUP($G1005,Depth_Lookup!$A$3:$J$561,9,FALSE))-(I1005/100))&gt;=0,"Good","Too Long")</f>
        <v>Good</v>
      </c>
      <c r="K1005" s="93">
        <f>(VLOOKUP($G1005,Depth_Lookup!$A$3:$J$561,10,FALSE))+(H1005/100)</f>
        <v>254.95</v>
      </c>
      <c r="L1005" s="93">
        <f>(VLOOKUP($G1005,Depth_Lookup!$A$3:$J$561,10,FALSE))+(I1005/100)</f>
        <v>255.04</v>
      </c>
      <c r="M1005" s="34">
        <v>1</v>
      </c>
    </row>
    <row r="1006" spans="1:14">
      <c r="A1006" s="30"/>
      <c r="E1006" s="30">
        <v>112</v>
      </c>
      <c r="F1006" s="30">
        <v>1</v>
      </c>
      <c r="G1006" s="91" t="str">
        <f t="shared" si="13"/>
        <v>112-1</v>
      </c>
      <c r="H1006" s="2">
        <v>44</v>
      </c>
      <c r="I1006" s="2">
        <v>65</v>
      </c>
      <c r="J1006" s="92" t="str">
        <f>IF(((VLOOKUP($G1006,Depth_Lookup!$A$3:$J$561,9,FALSE))-(I1006/100))&gt;=0,"Good","Too Long")</f>
        <v>Good</v>
      </c>
      <c r="K1006" s="93">
        <f>(VLOOKUP($G1006,Depth_Lookup!$A$3:$J$561,10,FALSE))+(H1006/100)</f>
        <v>255.04</v>
      </c>
      <c r="L1006" s="93">
        <f>(VLOOKUP($G1006,Depth_Lookup!$A$3:$J$561,10,FALSE))+(I1006/100)</f>
        <v>255.25</v>
      </c>
      <c r="M1006" s="34">
        <v>0</v>
      </c>
      <c r="N1006" s="1"/>
    </row>
    <row r="1007" spans="1:14">
      <c r="E1007" s="30">
        <v>112</v>
      </c>
      <c r="F1007" s="30">
        <v>1</v>
      </c>
      <c r="G1007" s="91" t="str">
        <f t="shared" si="13"/>
        <v>112-1</v>
      </c>
      <c r="H1007" s="2">
        <v>65</v>
      </c>
      <c r="I1007" s="2">
        <v>74</v>
      </c>
      <c r="J1007" s="92" t="str">
        <f>IF(((VLOOKUP($G1007,Depth_Lookup!$A$3:$J$561,9,FALSE))-(I1007/100))&gt;=0,"Good","Too Long")</f>
        <v>Good</v>
      </c>
      <c r="K1007" s="93">
        <f>(VLOOKUP($G1007,Depth_Lookup!$A$3:$J$561,10,FALSE))+(H1007/100)</f>
        <v>255.25</v>
      </c>
      <c r="L1007" s="93">
        <f>(VLOOKUP($G1007,Depth_Lookup!$A$3:$J$561,10,FALSE))+(I1007/100)</f>
        <v>255.34</v>
      </c>
      <c r="M1007" s="34">
        <v>3</v>
      </c>
      <c r="N1007" s="30" t="s">
        <v>1363</v>
      </c>
    </row>
    <row r="1008" spans="1:14">
      <c r="A1008" s="30"/>
      <c r="E1008" s="30">
        <v>112</v>
      </c>
      <c r="F1008" s="30">
        <v>2</v>
      </c>
      <c r="G1008" s="91" t="str">
        <f t="shared" si="13"/>
        <v>112-2</v>
      </c>
      <c r="H1008" s="2">
        <v>0</v>
      </c>
      <c r="I1008" s="2">
        <v>17</v>
      </c>
      <c r="J1008" s="92" t="str">
        <f>IF(((VLOOKUP($G1008,Depth_Lookup!$A$3:$J$561,9,FALSE))-(I1008/100))&gt;=0,"Good","Too Long")</f>
        <v>Good</v>
      </c>
      <c r="K1008" s="93">
        <f>(VLOOKUP($G1008,Depth_Lookup!$A$3:$J$561,10,FALSE))+(H1008/100)</f>
        <v>255.345</v>
      </c>
      <c r="L1008" s="93">
        <f>(VLOOKUP($G1008,Depth_Lookup!$A$3:$J$561,10,FALSE))+(I1008/100)</f>
        <v>255.51499999999999</v>
      </c>
      <c r="M1008" s="34">
        <v>1</v>
      </c>
      <c r="N1008" s="1"/>
    </row>
    <row r="1009" spans="1:14">
      <c r="E1009" s="30">
        <v>112</v>
      </c>
      <c r="F1009" s="30">
        <v>2</v>
      </c>
      <c r="G1009" s="91" t="str">
        <f t="shared" si="13"/>
        <v>112-2</v>
      </c>
      <c r="H1009" s="2">
        <v>17</v>
      </c>
      <c r="I1009" s="2">
        <v>38</v>
      </c>
      <c r="J1009" s="92" t="str">
        <f>IF(((VLOOKUP($G1009,Depth_Lookup!$A$3:$J$561,9,FALSE))-(I1009/100))&gt;=0,"Good","Too Long")</f>
        <v>Good</v>
      </c>
      <c r="K1009" s="93">
        <f>(VLOOKUP($G1009,Depth_Lookup!$A$3:$J$561,10,FALSE))+(H1009/100)</f>
        <v>255.51499999999999</v>
      </c>
      <c r="L1009" s="93">
        <f>(VLOOKUP($G1009,Depth_Lookup!$A$3:$J$561,10,FALSE))+(I1009/100)</f>
        <v>255.72499999999999</v>
      </c>
      <c r="M1009" s="34">
        <v>0</v>
      </c>
    </row>
    <row r="1010" spans="1:14">
      <c r="A1010" s="30"/>
      <c r="E1010" s="30">
        <v>112</v>
      </c>
      <c r="F1010" s="30">
        <v>2</v>
      </c>
      <c r="G1010" s="91" t="str">
        <f t="shared" si="13"/>
        <v>112-2</v>
      </c>
      <c r="H1010" s="2">
        <v>38</v>
      </c>
      <c r="I1010" s="2">
        <v>56</v>
      </c>
      <c r="J1010" s="92" t="str">
        <f>IF(((VLOOKUP($G1010,Depth_Lookup!$A$3:$J$561,9,FALSE))-(I1010/100))&gt;=0,"Good","Too Long")</f>
        <v>Good</v>
      </c>
      <c r="K1010" s="93">
        <f>(VLOOKUP($G1010,Depth_Lookup!$A$3:$J$561,10,FALSE))+(H1010/100)</f>
        <v>255.72499999999999</v>
      </c>
      <c r="L1010" s="93">
        <f>(VLOOKUP($G1010,Depth_Lookup!$A$3:$J$561,10,FALSE))+(I1010/100)</f>
        <v>255.905</v>
      </c>
      <c r="M1010" s="34">
        <v>2</v>
      </c>
      <c r="N1010" s="1"/>
    </row>
    <row r="1011" spans="1:14">
      <c r="E1011" s="30">
        <v>112</v>
      </c>
      <c r="F1011" s="30">
        <v>2</v>
      </c>
      <c r="G1011" s="91" t="str">
        <f t="shared" si="13"/>
        <v>112-2</v>
      </c>
      <c r="H1011" s="2">
        <v>56</v>
      </c>
      <c r="I1011" s="2">
        <v>74</v>
      </c>
      <c r="J1011" s="92" t="str">
        <f>IF(((VLOOKUP($G1011,Depth_Lookup!$A$3:$J$561,9,FALSE))-(I1011/100))&gt;=0,"Good","Too Long")</f>
        <v>Good</v>
      </c>
      <c r="K1011" s="93">
        <f>(VLOOKUP($G1011,Depth_Lookup!$A$3:$J$561,10,FALSE))+(H1011/100)</f>
        <v>255.905</v>
      </c>
      <c r="L1011" s="93">
        <f>(VLOOKUP($G1011,Depth_Lookup!$A$3:$J$561,10,FALSE))+(I1011/100)</f>
        <v>256.08499999999998</v>
      </c>
      <c r="M1011" s="34">
        <v>0</v>
      </c>
    </row>
    <row r="1012" spans="1:14">
      <c r="A1012" s="30"/>
      <c r="E1012" s="30">
        <v>112</v>
      </c>
      <c r="F1012" s="30">
        <v>2</v>
      </c>
      <c r="G1012" s="91" t="str">
        <f t="shared" si="13"/>
        <v>112-2</v>
      </c>
      <c r="H1012" s="2">
        <v>74</v>
      </c>
      <c r="I1012" s="2">
        <v>86</v>
      </c>
      <c r="J1012" s="92" t="str">
        <f>IF(((VLOOKUP($G1012,Depth_Lookup!$A$3:$J$561,9,FALSE))-(I1012/100))&gt;=0,"Good","Too Long")</f>
        <v>Good</v>
      </c>
      <c r="K1012" s="93">
        <f>(VLOOKUP($G1012,Depth_Lookup!$A$3:$J$561,10,FALSE))+(H1012/100)</f>
        <v>256.08499999999998</v>
      </c>
      <c r="L1012" s="93">
        <f>(VLOOKUP($G1012,Depth_Lookup!$A$3:$J$561,10,FALSE))+(I1012/100)</f>
        <v>256.20499999999998</v>
      </c>
      <c r="M1012" s="34">
        <v>2</v>
      </c>
      <c r="N1012" s="1" t="s">
        <v>1362</v>
      </c>
    </row>
    <row r="1013" spans="1:14">
      <c r="E1013" s="30">
        <v>112</v>
      </c>
      <c r="F1013" s="30">
        <v>3</v>
      </c>
      <c r="G1013" s="91" t="str">
        <f t="shared" si="13"/>
        <v>112-3</v>
      </c>
      <c r="H1013" s="2">
        <v>0</v>
      </c>
      <c r="I1013" s="2">
        <v>14</v>
      </c>
      <c r="J1013" s="92" t="str">
        <f>IF(((VLOOKUP($G1013,Depth_Lookup!$A$3:$J$561,9,FALSE))-(I1013/100))&gt;=0,"Good","Too Long")</f>
        <v>Good</v>
      </c>
      <c r="K1013" s="93">
        <f>(VLOOKUP($G1013,Depth_Lookup!$A$3:$J$561,10,FALSE))+(H1013/100)</f>
        <v>256.20499999999998</v>
      </c>
      <c r="L1013" s="93">
        <f>(VLOOKUP($G1013,Depth_Lookup!$A$3:$J$561,10,FALSE))+(I1013/100)</f>
        <v>256.34499999999997</v>
      </c>
      <c r="M1013" s="34">
        <v>1</v>
      </c>
      <c r="N1013" s="30" t="s">
        <v>1362</v>
      </c>
    </row>
    <row r="1014" spans="1:14">
      <c r="A1014" s="30"/>
      <c r="E1014" s="30">
        <v>112</v>
      </c>
      <c r="F1014" s="30">
        <v>3</v>
      </c>
      <c r="G1014" s="91" t="str">
        <f t="shared" si="13"/>
        <v>112-3</v>
      </c>
      <c r="H1014" s="2">
        <v>14</v>
      </c>
      <c r="I1014" s="2">
        <v>26</v>
      </c>
      <c r="J1014" s="92" t="str">
        <f>IF(((VLOOKUP($G1014,Depth_Lookup!$A$3:$J$561,9,FALSE))-(I1014/100))&gt;=0,"Good","Too Long")</f>
        <v>Good</v>
      </c>
      <c r="K1014" s="93">
        <f>(VLOOKUP($G1014,Depth_Lookup!$A$3:$J$561,10,FALSE))+(H1014/100)</f>
        <v>256.34499999999997</v>
      </c>
      <c r="L1014" s="93">
        <f>(VLOOKUP($G1014,Depth_Lookup!$A$3:$J$561,10,FALSE))+(I1014/100)</f>
        <v>256.46499999999997</v>
      </c>
      <c r="M1014" s="34">
        <v>2</v>
      </c>
      <c r="N1014" s="1"/>
    </row>
    <row r="1015" spans="1:14">
      <c r="E1015" s="30">
        <v>112</v>
      </c>
      <c r="F1015" s="30">
        <v>3</v>
      </c>
      <c r="G1015" s="91" t="str">
        <f t="shared" si="13"/>
        <v>112-3</v>
      </c>
      <c r="H1015" s="2">
        <v>26</v>
      </c>
      <c r="I1015" s="2">
        <v>43</v>
      </c>
      <c r="J1015" s="92" t="str">
        <f>IF(((VLOOKUP($G1015,Depth_Lookup!$A$3:$J$561,9,FALSE))-(I1015/100))&gt;=0,"Good","Too Long")</f>
        <v>Good</v>
      </c>
      <c r="K1015" s="93">
        <f>(VLOOKUP($G1015,Depth_Lookup!$A$3:$J$561,10,FALSE))+(H1015/100)</f>
        <v>256.46499999999997</v>
      </c>
      <c r="L1015" s="93">
        <f>(VLOOKUP($G1015,Depth_Lookup!$A$3:$J$561,10,FALSE))+(I1015/100)</f>
        <v>256.63499999999999</v>
      </c>
      <c r="M1015" s="34">
        <v>0</v>
      </c>
    </row>
    <row r="1016" spans="1:14">
      <c r="A1016" s="30"/>
      <c r="E1016" s="30">
        <v>112</v>
      </c>
      <c r="F1016" s="30">
        <v>3</v>
      </c>
      <c r="G1016" s="91" t="str">
        <f t="shared" si="13"/>
        <v>112-3</v>
      </c>
      <c r="H1016" s="2">
        <v>43</v>
      </c>
      <c r="I1016" s="2">
        <v>74</v>
      </c>
      <c r="J1016" s="92" t="str">
        <f>IF(((VLOOKUP($G1016,Depth_Lookup!$A$3:$J$561,9,FALSE))-(I1016/100))&gt;=0,"Good","Too Long")</f>
        <v>Good</v>
      </c>
      <c r="K1016" s="93">
        <f>(VLOOKUP($G1016,Depth_Lookup!$A$3:$J$561,10,FALSE))+(H1016/100)</f>
        <v>256.63499999999999</v>
      </c>
      <c r="L1016" s="93">
        <f>(VLOOKUP($G1016,Depth_Lookup!$A$3:$J$561,10,FALSE))+(I1016/100)</f>
        <v>256.94499999999999</v>
      </c>
      <c r="M1016" s="34">
        <v>2</v>
      </c>
      <c r="N1016" s="1" t="s">
        <v>1362</v>
      </c>
    </row>
    <row r="1017" spans="1:14">
      <c r="E1017" s="30">
        <v>112</v>
      </c>
      <c r="F1017" s="30">
        <v>4</v>
      </c>
      <c r="G1017" s="91" t="str">
        <f t="shared" si="13"/>
        <v>112-4</v>
      </c>
      <c r="H1017" s="2">
        <v>0</v>
      </c>
      <c r="I1017" s="2">
        <v>9</v>
      </c>
      <c r="J1017" s="92" t="str">
        <f>IF(((VLOOKUP($G1017,Depth_Lookup!$A$3:$J$561,9,FALSE))-(I1017/100))&gt;=0,"Good","Too Long")</f>
        <v>Good</v>
      </c>
      <c r="K1017" s="93">
        <f>(VLOOKUP($G1017,Depth_Lookup!$A$3:$J$561,10,FALSE))+(H1017/100)</f>
        <v>256.95499999999998</v>
      </c>
      <c r="L1017" s="93">
        <f>(VLOOKUP($G1017,Depth_Lookup!$A$3:$J$561,10,FALSE))+(I1017/100)</f>
        <v>257.04499999999996</v>
      </c>
      <c r="M1017" s="34">
        <v>2</v>
      </c>
    </row>
    <row r="1018" spans="1:14">
      <c r="A1018" s="30"/>
      <c r="E1018" s="30">
        <v>112</v>
      </c>
      <c r="F1018" s="30">
        <v>4</v>
      </c>
      <c r="G1018" s="91" t="str">
        <f t="shared" si="13"/>
        <v>112-4</v>
      </c>
      <c r="H1018" s="2">
        <v>9</v>
      </c>
      <c r="I1018" s="2">
        <v>28</v>
      </c>
      <c r="J1018" s="92" t="str">
        <f>IF(((VLOOKUP($G1018,Depth_Lookup!$A$3:$J$561,9,FALSE))-(I1018/100))&gt;=0,"Good","Too Long")</f>
        <v>Good</v>
      </c>
      <c r="K1018" s="93">
        <f>(VLOOKUP($G1018,Depth_Lookup!$A$3:$J$561,10,FALSE))+(H1018/100)</f>
        <v>257.04499999999996</v>
      </c>
      <c r="L1018" s="93">
        <f>(VLOOKUP($G1018,Depth_Lookup!$A$3:$J$561,10,FALSE))+(I1018/100)</f>
        <v>257.23499999999996</v>
      </c>
      <c r="M1018" s="34">
        <v>0</v>
      </c>
      <c r="N1018" s="1"/>
    </row>
    <row r="1019" spans="1:14">
      <c r="E1019" s="30">
        <v>112</v>
      </c>
      <c r="F1019" s="30">
        <v>4</v>
      </c>
      <c r="G1019" s="91" t="str">
        <f t="shared" si="13"/>
        <v>112-4</v>
      </c>
      <c r="H1019" s="2">
        <v>28</v>
      </c>
      <c r="I1019" s="2">
        <v>51</v>
      </c>
      <c r="J1019" s="92" t="str">
        <f>IF(((VLOOKUP($G1019,Depth_Lookup!$A$3:$J$561,9,FALSE))-(I1019/100))&gt;=0,"Good","Too Long")</f>
        <v>Good</v>
      </c>
      <c r="K1019" s="93">
        <f>(VLOOKUP($G1019,Depth_Lookup!$A$3:$J$561,10,FALSE))+(H1019/100)</f>
        <v>257.23499999999996</v>
      </c>
      <c r="L1019" s="93">
        <f>(VLOOKUP($G1019,Depth_Lookup!$A$3:$J$561,10,FALSE))+(I1019/100)</f>
        <v>257.46499999999997</v>
      </c>
      <c r="M1019" s="34">
        <v>1</v>
      </c>
    </row>
    <row r="1020" spans="1:14">
      <c r="A1020" s="30"/>
      <c r="E1020" s="30">
        <v>112</v>
      </c>
      <c r="F1020" s="30">
        <v>4</v>
      </c>
      <c r="G1020" s="91" t="str">
        <f t="shared" si="13"/>
        <v>112-4</v>
      </c>
      <c r="H1020" s="2">
        <v>51</v>
      </c>
      <c r="I1020" s="2">
        <v>93</v>
      </c>
      <c r="J1020" s="92" t="str">
        <f>IF(((VLOOKUP($G1020,Depth_Lookup!$A$3:$J$561,9,FALSE))-(I1020/100))&gt;=0,"Good","Too Long")</f>
        <v>Good</v>
      </c>
      <c r="K1020" s="93">
        <f>(VLOOKUP($G1020,Depth_Lookup!$A$3:$J$561,10,FALSE))+(H1020/100)</f>
        <v>257.46499999999997</v>
      </c>
      <c r="L1020" s="93">
        <f>(VLOOKUP($G1020,Depth_Lookup!$A$3:$J$561,10,FALSE))+(I1020/100)</f>
        <v>257.88499999999999</v>
      </c>
      <c r="M1020" s="34">
        <v>0</v>
      </c>
      <c r="N1020" s="1"/>
    </row>
    <row r="1021" spans="1:14">
      <c r="E1021" s="30">
        <v>113</v>
      </c>
      <c r="F1021" s="30">
        <v>1</v>
      </c>
      <c r="G1021" s="91" t="str">
        <f t="shared" si="13"/>
        <v>113-1</v>
      </c>
      <c r="H1021" s="2">
        <v>0</v>
      </c>
      <c r="I1021" s="2">
        <v>49</v>
      </c>
      <c r="J1021" s="92" t="str">
        <f>IF(((VLOOKUP($G1021,Depth_Lookup!$A$3:$J$561,9,FALSE))-(I1021/100))&gt;=0,"Good","Too Long")</f>
        <v>Good</v>
      </c>
      <c r="K1021" s="93">
        <f>(VLOOKUP($G1021,Depth_Lookup!$A$3:$J$561,10,FALSE))+(H1021/100)</f>
        <v>257.60000000000002</v>
      </c>
      <c r="L1021" s="93">
        <f>(VLOOKUP($G1021,Depth_Lookup!$A$3:$J$561,10,FALSE))+(I1021/100)</f>
        <v>258.09000000000003</v>
      </c>
      <c r="M1021" s="34">
        <v>3</v>
      </c>
    </row>
    <row r="1022" spans="1:14">
      <c r="A1022" s="30"/>
      <c r="E1022" s="30">
        <v>113</v>
      </c>
      <c r="F1022" s="30">
        <v>1</v>
      </c>
      <c r="G1022" s="91" t="str">
        <f t="shared" si="13"/>
        <v>113-1</v>
      </c>
      <c r="H1022" s="2">
        <v>49</v>
      </c>
      <c r="I1022" s="2">
        <v>68</v>
      </c>
      <c r="J1022" s="92" t="str">
        <f>IF(((VLOOKUP($G1022,Depth_Lookup!$A$3:$J$561,9,FALSE))-(I1022/100))&gt;=0,"Good","Too Long")</f>
        <v>Good</v>
      </c>
      <c r="K1022" s="93">
        <f>(VLOOKUP($G1022,Depth_Lookup!$A$3:$J$561,10,FALSE))+(H1022/100)</f>
        <v>258.09000000000003</v>
      </c>
      <c r="L1022" s="93">
        <f>(VLOOKUP($G1022,Depth_Lookup!$A$3:$J$561,10,FALSE))+(I1022/100)</f>
        <v>258.28000000000003</v>
      </c>
      <c r="M1022" s="34">
        <v>0</v>
      </c>
      <c r="N1022" s="1"/>
    </row>
    <row r="1023" spans="1:14">
      <c r="E1023" s="30">
        <v>113</v>
      </c>
      <c r="F1023" s="30">
        <v>1</v>
      </c>
      <c r="G1023" s="91" t="str">
        <f t="shared" si="13"/>
        <v>113-1</v>
      </c>
      <c r="H1023" s="2">
        <v>68</v>
      </c>
      <c r="I1023" s="2">
        <v>79</v>
      </c>
      <c r="J1023" s="92" t="str">
        <f>IF(((VLOOKUP($G1023,Depth_Lookup!$A$3:$J$561,9,FALSE))-(I1023/100))&gt;=0,"Good","Too Long")</f>
        <v>Good</v>
      </c>
      <c r="K1023" s="93">
        <f>(VLOOKUP($G1023,Depth_Lookup!$A$3:$J$561,10,FALSE))+(H1023/100)</f>
        <v>258.28000000000003</v>
      </c>
      <c r="L1023" s="93">
        <f>(VLOOKUP($G1023,Depth_Lookup!$A$3:$J$561,10,FALSE))+(I1023/100)</f>
        <v>258.39000000000004</v>
      </c>
      <c r="M1023" s="34">
        <v>2</v>
      </c>
      <c r="N1023" s="30" t="s">
        <v>1362</v>
      </c>
    </row>
    <row r="1024" spans="1:14">
      <c r="A1024" s="30"/>
      <c r="E1024" s="30">
        <v>113</v>
      </c>
      <c r="F1024" s="30">
        <v>2</v>
      </c>
      <c r="G1024" s="91" t="str">
        <f t="shared" si="13"/>
        <v>113-2</v>
      </c>
      <c r="H1024" s="2">
        <v>0</v>
      </c>
      <c r="I1024" s="2">
        <v>7</v>
      </c>
      <c r="J1024" s="92" t="str">
        <f>IF(((VLOOKUP($G1024,Depth_Lookup!$A$3:$J$561,9,FALSE))-(I1024/100))&gt;=0,"Good","Too Long")</f>
        <v>Good</v>
      </c>
      <c r="K1024" s="93">
        <f>(VLOOKUP($G1024,Depth_Lookup!$A$3:$J$561,10,FALSE))+(H1024/100)</f>
        <v>258.39999999999998</v>
      </c>
      <c r="L1024" s="93">
        <f>(VLOOKUP($G1024,Depth_Lookup!$A$3:$J$561,10,FALSE))+(I1024/100)</f>
        <v>258.46999999999997</v>
      </c>
      <c r="M1024" s="34">
        <v>1</v>
      </c>
      <c r="N1024" s="1" t="s">
        <v>1362</v>
      </c>
    </row>
    <row r="1025" spans="1:14">
      <c r="E1025" s="30">
        <v>113</v>
      </c>
      <c r="F1025" s="30">
        <v>2</v>
      </c>
      <c r="G1025" s="91" t="str">
        <f t="shared" si="13"/>
        <v>113-2</v>
      </c>
      <c r="H1025" s="2">
        <v>7</v>
      </c>
      <c r="I1025" s="2">
        <v>27</v>
      </c>
      <c r="J1025" s="92" t="str">
        <f>IF(((VLOOKUP($G1025,Depth_Lookup!$A$3:$J$561,9,FALSE))-(I1025/100))&gt;=0,"Good","Too Long")</f>
        <v>Good</v>
      </c>
      <c r="K1025" s="93">
        <f>(VLOOKUP($G1025,Depth_Lookup!$A$3:$J$561,10,FALSE))+(H1025/100)</f>
        <v>258.46999999999997</v>
      </c>
      <c r="L1025" s="93">
        <f>(VLOOKUP($G1025,Depth_Lookup!$A$3:$J$561,10,FALSE))+(I1025/100)</f>
        <v>258.66999999999996</v>
      </c>
      <c r="M1025" s="34">
        <v>0</v>
      </c>
    </row>
    <row r="1026" spans="1:14">
      <c r="A1026" s="30"/>
      <c r="E1026" s="30">
        <v>113</v>
      </c>
      <c r="F1026" s="30">
        <v>2</v>
      </c>
      <c r="G1026" s="91" t="str">
        <f t="shared" si="13"/>
        <v>113-2</v>
      </c>
      <c r="H1026" s="2">
        <v>27</v>
      </c>
      <c r="I1026" s="2">
        <v>42</v>
      </c>
      <c r="J1026" s="92" t="str">
        <f>IF(((VLOOKUP($G1026,Depth_Lookup!$A$3:$J$561,9,FALSE))-(I1026/100))&gt;=0,"Good","Too Long")</f>
        <v>Good</v>
      </c>
      <c r="K1026" s="93">
        <f>(VLOOKUP($G1026,Depth_Lookup!$A$3:$J$561,10,FALSE))+(H1026/100)</f>
        <v>258.66999999999996</v>
      </c>
      <c r="L1026" s="93">
        <f>(VLOOKUP($G1026,Depth_Lookup!$A$3:$J$561,10,FALSE))+(I1026/100)</f>
        <v>258.82</v>
      </c>
      <c r="M1026" s="34">
        <v>2</v>
      </c>
      <c r="N1026" s="1"/>
    </row>
    <row r="1027" spans="1:14">
      <c r="E1027" s="30">
        <v>113</v>
      </c>
      <c r="F1027" s="30">
        <v>2</v>
      </c>
      <c r="G1027" s="91" t="str">
        <f t="shared" si="13"/>
        <v>113-2</v>
      </c>
      <c r="H1027" s="2">
        <v>42</v>
      </c>
      <c r="I1027" s="2">
        <v>81</v>
      </c>
      <c r="J1027" s="92" t="str">
        <f>IF(((VLOOKUP($G1027,Depth_Lookup!$A$3:$J$561,9,FALSE))-(I1027/100))&gt;=0,"Good","Too Long")</f>
        <v>Good</v>
      </c>
      <c r="K1027" s="93">
        <f>(VLOOKUP($G1027,Depth_Lookup!$A$3:$J$561,10,FALSE))+(H1027/100)</f>
        <v>258.82</v>
      </c>
      <c r="L1027" s="93">
        <f>(VLOOKUP($G1027,Depth_Lookup!$A$3:$J$561,10,FALSE))+(I1027/100)</f>
        <v>259.20999999999998</v>
      </c>
      <c r="M1027" s="34">
        <v>0</v>
      </c>
    </row>
    <row r="1028" spans="1:14">
      <c r="A1028" s="30"/>
      <c r="E1028" s="30">
        <v>113</v>
      </c>
      <c r="F1028" s="30">
        <v>2</v>
      </c>
      <c r="G1028" s="91" t="str">
        <f t="shared" si="13"/>
        <v>113-2</v>
      </c>
      <c r="H1028" s="2">
        <v>81</v>
      </c>
      <c r="I1028" s="2">
        <v>84</v>
      </c>
      <c r="J1028" s="92" t="str">
        <f>IF(((VLOOKUP($G1028,Depth_Lookup!$A$3:$J$561,9,FALSE))-(I1028/100))&gt;=0,"Good","Too Long")</f>
        <v>Good</v>
      </c>
      <c r="K1028" s="93">
        <f>(VLOOKUP($G1028,Depth_Lookup!$A$3:$J$561,10,FALSE))+(H1028/100)</f>
        <v>259.20999999999998</v>
      </c>
      <c r="L1028" s="93">
        <f>(VLOOKUP($G1028,Depth_Lookup!$A$3:$J$561,10,FALSE))+(I1028/100)</f>
        <v>259.23999999999995</v>
      </c>
      <c r="M1028" s="34">
        <v>1</v>
      </c>
      <c r="N1028" s="1"/>
    </row>
    <row r="1029" spans="1:14">
      <c r="E1029" s="30">
        <v>113</v>
      </c>
      <c r="F1029" s="30">
        <v>3</v>
      </c>
      <c r="G1029" s="91" t="str">
        <f t="shared" si="13"/>
        <v>113-3</v>
      </c>
      <c r="H1029" s="2">
        <v>0</v>
      </c>
      <c r="I1029" s="2">
        <v>23</v>
      </c>
      <c r="J1029" s="92" t="str">
        <f>IF(((VLOOKUP($G1029,Depth_Lookup!$A$3:$J$561,9,FALSE))-(I1029/100))&gt;=0,"Good","Too Long")</f>
        <v>Good</v>
      </c>
      <c r="K1029" s="93">
        <f>(VLOOKUP($G1029,Depth_Lookup!$A$3:$J$561,10,FALSE))+(H1029/100)</f>
        <v>259.24</v>
      </c>
      <c r="L1029" s="93">
        <f>(VLOOKUP($G1029,Depth_Lookup!$A$3:$J$561,10,FALSE))+(I1029/100)</f>
        <v>259.47000000000003</v>
      </c>
      <c r="M1029" s="34">
        <v>0</v>
      </c>
    </row>
    <row r="1030" spans="1:14">
      <c r="A1030" s="30"/>
      <c r="E1030" s="30">
        <v>113</v>
      </c>
      <c r="F1030" s="30">
        <v>3</v>
      </c>
      <c r="G1030" s="91" t="str">
        <f t="shared" ref="G1030:G1093" si="14">E1030&amp;"-"&amp;F1030</f>
        <v>113-3</v>
      </c>
      <c r="H1030" s="2">
        <v>23</v>
      </c>
      <c r="I1030" s="2">
        <v>58</v>
      </c>
      <c r="J1030" s="92" t="str">
        <f>IF(((VLOOKUP($G1030,Depth_Lookup!$A$3:$J$561,9,FALSE))-(I1030/100))&gt;=0,"Good","Too Long")</f>
        <v>Good</v>
      </c>
      <c r="K1030" s="93">
        <f>(VLOOKUP($G1030,Depth_Lookup!$A$3:$J$561,10,FALSE))+(H1030/100)</f>
        <v>259.47000000000003</v>
      </c>
      <c r="L1030" s="93">
        <f>(VLOOKUP($G1030,Depth_Lookup!$A$3:$J$561,10,FALSE))+(I1030/100)</f>
        <v>259.82</v>
      </c>
      <c r="M1030" s="34">
        <v>2</v>
      </c>
      <c r="N1030" s="1"/>
    </row>
    <row r="1031" spans="1:14">
      <c r="E1031" s="30">
        <v>113</v>
      </c>
      <c r="F1031" s="30">
        <v>3</v>
      </c>
      <c r="G1031" s="91" t="str">
        <f t="shared" si="14"/>
        <v>113-3</v>
      </c>
      <c r="H1031" s="2">
        <v>58</v>
      </c>
      <c r="I1031" s="2">
        <v>65</v>
      </c>
      <c r="J1031" s="92" t="str">
        <f>IF(((VLOOKUP($G1031,Depth_Lookup!$A$3:$J$561,9,FALSE))-(I1031/100))&gt;=0,"Good","Too Long")</f>
        <v>Good</v>
      </c>
      <c r="K1031" s="93">
        <f>(VLOOKUP($G1031,Depth_Lookup!$A$3:$J$561,10,FALSE))+(H1031/100)</f>
        <v>259.82</v>
      </c>
      <c r="L1031" s="93">
        <f>(VLOOKUP($G1031,Depth_Lookup!$A$3:$J$561,10,FALSE))+(I1031/100)</f>
        <v>259.89</v>
      </c>
      <c r="M1031" s="34">
        <v>3</v>
      </c>
    </row>
    <row r="1032" spans="1:14">
      <c r="A1032" s="30"/>
      <c r="E1032" s="30">
        <v>113</v>
      </c>
      <c r="F1032" s="30">
        <v>4</v>
      </c>
      <c r="G1032" s="91" t="str">
        <f t="shared" si="14"/>
        <v>113-4</v>
      </c>
      <c r="H1032" s="2">
        <v>0</v>
      </c>
      <c r="I1032" s="2">
        <v>62</v>
      </c>
      <c r="J1032" s="92" t="str">
        <f>IF(((VLOOKUP($G1032,Depth_Lookup!$A$3:$J$561,9,FALSE))-(I1032/100))&gt;=0,"Good","Too Long")</f>
        <v>Good</v>
      </c>
      <c r="K1032" s="93">
        <f>(VLOOKUP($G1032,Depth_Lookup!$A$3:$J$561,10,FALSE))+(H1032/100)</f>
        <v>259.89</v>
      </c>
      <c r="L1032" s="93">
        <f>(VLOOKUP($G1032,Depth_Lookup!$A$3:$J$561,10,FALSE))+(I1032/100)</f>
        <v>260.51</v>
      </c>
      <c r="M1032" s="34">
        <v>1</v>
      </c>
      <c r="N1032" s="1"/>
    </row>
    <row r="1033" spans="1:14">
      <c r="E1033" s="30">
        <v>113</v>
      </c>
      <c r="F1033" s="30">
        <v>4</v>
      </c>
      <c r="G1033" s="91" t="str">
        <f t="shared" si="14"/>
        <v>113-4</v>
      </c>
      <c r="H1033" s="2">
        <v>62</v>
      </c>
      <c r="I1033" s="2">
        <v>70</v>
      </c>
      <c r="J1033" s="92" t="str">
        <f>IF(((VLOOKUP($G1033,Depth_Lookup!$A$3:$J$561,9,FALSE))-(I1033/100))&gt;=0,"Good","Too Long")</f>
        <v>Good</v>
      </c>
      <c r="K1033" s="93">
        <f>(VLOOKUP($G1033,Depth_Lookup!$A$3:$J$561,10,FALSE))+(H1033/100)</f>
        <v>260.51</v>
      </c>
      <c r="L1033" s="93">
        <f>(VLOOKUP($G1033,Depth_Lookup!$A$3:$J$561,10,FALSE))+(I1033/100)</f>
        <v>260.58999999999997</v>
      </c>
      <c r="M1033" s="34">
        <v>3</v>
      </c>
    </row>
    <row r="1034" spans="1:14">
      <c r="A1034" s="30"/>
      <c r="E1034" s="30">
        <v>113</v>
      </c>
      <c r="F1034" s="30">
        <v>4</v>
      </c>
      <c r="G1034" s="91" t="str">
        <f t="shared" si="14"/>
        <v>113-4</v>
      </c>
      <c r="H1034" s="2">
        <v>70</v>
      </c>
      <c r="I1034" s="2">
        <v>94</v>
      </c>
      <c r="J1034" s="92" t="str">
        <f>IF(((VLOOKUP($G1034,Depth_Lookup!$A$3:$J$561,9,FALSE))-(I1034/100))&gt;=0,"Good","Too Long")</f>
        <v>Good</v>
      </c>
      <c r="K1034" s="93">
        <f>(VLOOKUP($G1034,Depth_Lookup!$A$3:$J$561,10,FALSE))+(H1034/100)</f>
        <v>260.58999999999997</v>
      </c>
      <c r="L1034" s="93">
        <f>(VLOOKUP($G1034,Depth_Lookup!$A$3:$J$561,10,FALSE))+(I1034/100)</f>
        <v>260.83</v>
      </c>
      <c r="M1034" s="34">
        <v>1</v>
      </c>
      <c r="N1034" s="1"/>
    </row>
    <row r="1035" spans="1:14">
      <c r="E1035" s="30">
        <v>114</v>
      </c>
      <c r="F1035" s="30">
        <v>1</v>
      </c>
      <c r="G1035" s="91" t="str">
        <f t="shared" si="14"/>
        <v>114-1</v>
      </c>
      <c r="H1035" s="2">
        <v>0</v>
      </c>
      <c r="I1035" s="2">
        <v>3</v>
      </c>
      <c r="J1035" s="92" t="str">
        <f>IF(((VLOOKUP($G1035,Depth_Lookup!$A$3:$J$561,9,FALSE))-(I1035/100))&gt;=0,"Good","Too Long")</f>
        <v>Good</v>
      </c>
      <c r="K1035" s="93">
        <f>(VLOOKUP($G1035,Depth_Lookup!$A$3:$J$561,10,FALSE))+(H1035/100)</f>
        <v>260.60000000000002</v>
      </c>
      <c r="L1035" s="93">
        <f>(VLOOKUP($G1035,Depth_Lookup!$A$3:$J$561,10,FALSE))+(I1035/100)</f>
        <v>260.63</v>
      </c>
      <c r="M1035" s="34">
        <v>1</v>
      </c>
    </row>
    <row r="1036" spans="1:14">
      <c r="A1036" s="30"/>
      <c r="E1036" s="30">
        <v>114</v>
      </c>
      <c r="F1036" s="30">
        <v>1</v>
      </c>
      <c r="G1036" s="91" t="str">
        <f t="shared" si="14"/>
        <v>114-1</v>
      </c>
      <c r="H1036" s="2">
        <v>3</v>
      </c>
      <c r="I1036" s="2">
        <v>19</v>
      </c>
      <c r="J1036" s="92" t="str">
        <f>IF(((VLOOKUP($G1036,Depth_Lookup!$A$3:$J$561,9,FALSE))-(I1036/100))&gt;=0,"Good","Too Long")</f>
        <v>Good</v>
      </c>
      <c r="K1036" s="93">
        <f>(VLOOKUP($G1036,Depth_Lookup!$A$3:$J$561,10,FALSE))+(H1036/100)</f>
        <v>260.63</v>
      </c>
      <c r="L1036" s="93">
        <f>(VLOOKUP($G1036,Depth_Lookup!$A$3:$J$561,10,FALSE))+(I1036/100)</f>
        <v>260.79000000000002</v>
      </c>
      <c r="M1036" s="34">
        <v>0</v>
      </c>
      <c r="N1036" s="1"/>
    </row>
    <row r="1037" spans="1:14">
      <c r="E1037" s="30">
        <v>114</v>
      </c>
      <c r="F1037" s="30">
        <v>1</v>
      </c>
      <c r="G1037" s="91" t="str">
        <f t="shared" si="14"/>
        <v>114-1</v>
      </c>
      <c r="H1037" s="2">
        <v>19</v>
      </c>
      <c r="I1037" s="2">
        <v>30</v>
      </c>
      <c r="J1037" s="92" t="str">
        <f>IF(((VLOOKUP($G1037,Depth_Lookup!$A$3:$J$561,9,FALSE))-(I1037/100))&gt;=0,"Good","Too Long")</f>
        <v>Good</v>
      </c>
      <c r="K1037" s="93">
        <f>(VLOOKUP($G1037,Depth_Lookup!$A$3:$J$561,10,FALSE))+(H1037/100)</f>
        <v>260.79000000000002</v>
      </c>
      <c r="L1037" s="93">
        <f>(VLOOKUP($G1037,Depth_Lookup!$A$3:$J$561,10,FALSE))+(I1037/100)</f>
        <v>260.90000000000003</v>
      </c>
      <c r="M1037" s="34">
        <v>2</v>
      </c>
    </row>
    <row r="1038" spans="1:14">
      <c r="A1038" s="30"/>
      <c r="E1038" s="30">
        <v>114</v>
      </c>
      <c r="F1038" s="30">
        <v>1</v>
      </c>
      <c r="G1038" s="91" t="str">
        <f t="shared" si="14"/>
        <v>114-1</v>
      </c>
      <c r="H1038" s="2">
        <v>30</v>
      </c>
      <c r="I1038" s="2">
        <v>70</v>
      </c>
      <c r="J1038" s="92" t="str">
        <f>IF(((VLOOKUP($G1038,Depth_Lookup!$A$3:$J$561,9,FALSE))-(I1038/100))&gt;=0,"Good","Too Long")</f>
        <v>Good</v>
      </c>
      <c r="K1038" s="93">
        <f>(VLOOKUP($G1038,Depth_Lookup!$A$3:$J$561,10,FALSE))+(H1038/100)</f>
        <v>260.90000000000003</v>
      </c>
      <c r="L1038" s="93">
        <f>(VLOOKUP($G1038,Depth_Lookup!$A$3:$J$561,10,FALSE))+(I1038/100)</f>
        <v>261.3</v>
      </c>
      <c r="M1038" s="34">
        <v>0</v>
      </c>
      <c r="N1038" s="1"/>
    </row>
    <row r="1039" spans="1:14">
      <c r="E1039" s="30">
        <v>114</v>
      </c>
      <c r="F1039" s="30">
        <v>1</v>
      </c>
      <c r="G1039" s="91" t="str">
        <f t="shared" si="14"/>
        <v>114-1</v>
      </c>
      <c r="H1039" s="2">
        <v>70</v>
      </c>
      <c r="I1039" s="2">
        <v>76</v>
      </c>
      <c r="J1039" s="92" t="str">
        <f>IF(((VLOOKUP($G1039,Depth_Lookup!$A$3:$J$561,9,FALSE))-(I1039/100))&gt;=0,"Good","Too Long")</f>
        <v>Good</v>
      </c>
      <c r="K1039" s="93">
        <f>(VLOOKUP($G1039,Depth_Lookup!$A$3:$J$561,10,FALSE))+(H1039/100)</f>
        <v>261.3</v>
      </c>
      <c r="L1039" s="93">
        <f>(VLOOKUP($G1039,Depth_Lookup!$A$3:$J$561,10,FALSE))+(I1039/100)</f>
        <v>261.36</v>
      </c>
      <c r="M1039" s="34">
        <v>1</v>
      </c>
    </row>
    <row r="1040" spans="1:14">
      <c r="A1040" s="30"/>
      <c r="E1040" s="30">
        <v>114</v>
      </c>
      <c r="F1040" s="30">
        <v>1</v>
      </c>
      <c r="G1040" s="91" t="str">
        <f t="shared" si="14"/>
        <v>114-1</v>
      </c>
      <c r="H1040" s="2">
        <v>76</v>
      </c>
      <c r="I1040" s="2">
        <v>95</v>
      </c>
      <c r="J1040" s="92" t="str">
        <f>IF(((VLOOKUP($G1040,Depth_Lookup!$A$3:$J$561,9,FALSE))-(I1040/100))&gt;=0,"Good","Too Long")</f>
        <v>Good</v>
      </c>
      <c r="K1040" s="93">
        <f>(VLOOKUP($G1040,Depth_Lookup!$A$3:$J$561,10,FALSE))+(H1040/100)</f>
        <v>261.36</v>
      </c>
      <c r="L1040" s="93">
        <f>(VLOOKUP($G1040,Depth_Lookup!$A$3:$J$561,10,FALSE))+(I1040/100)</f>
        <v>261.55</v>
      </c>
      <c r="M1040" s="34">
        <v>0</v>
      </c>
      <c r="N1040" s="1"/>
    </row>
    <row r="1041" spans="1:14">
      <c r="E1041" s="30">
        <v>114</v>
      </c>
      <c r="F1041" s="30">
        <v>2</v>
      </c>
      <c r="G1041" s="91" t="str">
        <f t="shared" si="14"/>
        <v>114-2</v>
      </c>
      <c r="H1041" s="2">
        <v>0</v>
      </c>
      <c r="I1041" s="2">
        <v>13</v>
      </c>
      <c r="J1041" s="92" t="str">
        <f>IF(((VLOOKUP($G1041,Depth_Lookup!$A$3:$J$561,9,FALSE))-(I1041/100))&gt;=0,"Good","Too Long")</f>
        <v>Good</v>
      </c>
      <c r="K1041" s="93">
        <f>(VLOOKUP($G1041,Depth_Lookup!$A$3:$J$561,10,FALSE))+(H1041/100)</f>
        <v>261.55500000000001</v>
      </c>
      <c r="L1041" s="93">
        <f>(VLOOKUP($G1041,Depth_Lookup!$A$3:$J$561,10,FALSE))+(I1041/100)</f>
        <v>261.685</v>
      </c>
      <c r="M1041" s="34">
        <v>0</v>
      </c>
    </row>
    <row r="1042" spans="1:14">
      <c r="A1042" s="30"/>
      <c r="E1042" s="30">
        <v>114</v>
      </c>
      <c r="F1042" s="30">
        <v>2</v>
      </c>
      <c r="G1042" s="91" t="str">
        <f t="shared" si="14"/>
        <v>114-2</v>
      </c>
      <c r="H1042" s="2">
        <v>13</v>
      </c>
      <c r="I1042" s="2">
        <v>17</v>
      </c>
      <c r="J1042" s="92" t="str">
        <f>IF(((VLOOKUP($G1042,Depth_Lookup!$A$3:$J$561,9,FALSE))-(I1042/100))&gt;=0,"Good","Too Long")</f>
        <v>Good</v>
      </c>
      <c r="K1042" s="93">
        <f>(VLOOKUP($G1042,Depth_Lookup!$A$3:$J$561,10,FALSE))+(H1042/100)</f>
        <v>261.685</v>
      </c>
      <c r="L1042" s="93">
        <f>(VLOOKUP($G1042,Depth_Lookup!$A$3:$J$561,10,FALSE))+(I1042/100)</f>
        <v>261.72500000000002</v>
      </c>
      <c r="M1042" s="34">
        <v>1</v>
      </c>
      <c r="N1042" s="1"/>
    </row>
    <row r="1043" spans="1:14">
      <c r="E1043" s="30">
        <v>114</v>
      </c>
      <c r="F1043" s="30">
        <v>2</v>
      </c>
      <c r="G1043" s="91" t="str">
        <f t="shared" si="14"/>
        <v>114-2</v>
      </c>
      <c r="H1043" s="2">
        <v>17</v>
      </c>
      <c r="I1043" s="2">
        <v>86</v>
      </c>
      <c r="J1043" s="92" t="str">
        <f>IF(((VLOOKUP($G1043,Depth_Lookup!$A$3:$J$561,9,FALSE))-(I1043/100))&gt;=0,"Good","Too Long")</f>
        <v>Good</v>
      </c>
      <c r="K1043" s="93">
        <f>(VLOOKUP($G1043,Depth_Lookup!$A$3:$J$561,10,FALSE))+(H1043/100)</f>
        <v>261.72500000000002</v>
      </c>
      <c r="L1043" s="93">
        <f>(VLOOKUP($G1043,Depth_Lookup!$A$3:$J$561,10,FALSE))+(I1043/100)</f>
        <v>262.41500000000002</v>
      </c>
      <c r="M1043" s="34"/>
    </row>
    <row r="1044" spans="1:14">
      <c r="A1044" s="30"/>
      <c r="E1044" s="30">
        <v>114</v>
      </c>
      <c r="F1044" s="30">
        <v>3</v>
      </c>
      <c r="G1044" s="91" t="str">
        <f t="shared" si="14"/>
        <v>114-3</v>
      </c>
      <c r="H1044" s="2">
        <v>0</v>
      </c>
      <c r="I1044" s="2">
        <v>4</v>
      </c>
      <c r="J1044" s="92" t="str">
        <f>IF(((VLOOKUP($G1044,Depth_Lookup!$A$3:$J$561,9,FALSE))-(I1044/100))&gt;=0,"Good","Too Long")</f>
        <v>Good</v>
      </c>
      <c r="K1044" s="93">
        <f>(VLOOKUP($G1044,Depth_Lookup!$A$3:$J$561,10,FALSE))+(H1044/100)</f>
        <v>262.41500000000002</v>
      </c>
      <c r="L1044" s="93">
        <f>(VLOOKUP($G1044,Depth_Lookup!$A$3:$J$561,10,FALSE))+(I1044/100)</f>
        <v>262.45500000000004</v>
      </c>
      <c r="M1044" s="34">
        <v>1</v>
      </c>
      <c r="N1044" s="1" t="s">
        <v>1362</v>
      </c>
    </row>
    <row r="1045" spans="1:14">
      <c r="E1045" s="30">
        <v>114</v>
      </c>
      <c r="F1045" s="30">
        <v>3</v>
      </c>
      <c r="G1045" s="91" t="str">
        <f t="shared" si="14"/>
        <v>114-3</v>
      </c>
      <c r="H1045" s="2">
        <v>4</v>
      </c>
      <c r="I1045" s="2">
        <v>36</v>
      </c>
      <c r="J1045" s="92" t="str">
        <f>IF(((VLOOKUP($G1045,Depth_Lookup!$A$3:$J$561,9,FALSE))-(I1045/100))&gt;=0,"Good","Too Long")</f>
        <v>Good</v>
      </c>
      <c r="K1045" s="93">
        <f>(VLOOKUP($G1045,Depth_Lookup!$A$3:$J$561,10,FALSE))+(H1045/100)</f>
        <v>262.45500000000004</v>
      </c>
      <c r="L1045" s="93">
        <f>(VLOOKUP($G1045,Depth_Lookup!$A$3:$J$561,10,FALSE))+(I1045/100)</f>
        <v>262.77500000000003</v>
      </c>
      <c r="M1045" s="34">
        <v>0</v>
      </c>
    </row>
    <row r="1046" spans="1:14">
      <c r="A1046" s="30"/>
      <c r="E1046" s="30">
        <v>114</v>
      </c>
      <c r="F1046" s="30">
        <v>3</v>
      </c>
      <c r="G1046" s="91" t="str">
        <f t="shared" si="14"/>
        <v>114-3</v>
      </c>
      <c r="H1046" s="2">
        <v>36</v>
      </c>
      <c r="I1046" s="2">
        <v>42</v>
      </c>
      <c r="J1046" s="92" t="str">
        <f>IF(((VLOOKUP($G1046,Depth_Lookup!$A$3:$J$561,9,FALSE))-(I1046/100))&gt;=0,"Good","Too Long")</f>
        <v>Good</v>
      </c>
      <c r="K1046" s="93">
        <f>(VLOOKUP($G1046,Depth_Lookup!$A$3:$J$561,10,FALSE))+(H1046/100)</f>
        <v>262.77500000000003</v>
      </c>
      <c r="L1046" s="93">
        <f>(VLOOKUP($G1046,Depth_Lookup!$A$3:$J$561,10,FALSE))+(I1046/100)</f>
        <v>262.83500000000004</v>
      </c>
      <c r="M1046" s="34">
        <v>1</v>
      </c>
      <c r="N1046" s="1"/>
    </row>
    <row r="1047" spans="1:14">
      <c r="E1047" s="30">
        <v>114</v>
      </c>
      <c r="F1047" s="30">
        <v>3</v>
      </c>
      <c r="G1047" s="91" t="str">
        <f t="shared" si="14"/>
        <v>114-3</v>
      </c>
      <c r="H1047" s="2">
        <v>42</v>
      </c>
      <c r="I1047" s="2">
        <v>73</v>
      </c>
      <c r="J1047" s="92" t="str">
        <f>IF(((VLOOKUP($G1047,Depth_Lookup!$A$3:$J$561,9,FALSE))-(I1047/100))&gt;=0,"Good","Too Long")</f>
        <v>Good</v>
      </c>
      <c r="K1047" s="93">
        <f>(VLOOKUP($G1047,Depth_Lookup!$A$3:$J$561,10,FALSE))+(H1047/100)</f>
        <v>262.83500000000004</v>
      </c>
      <c r="L1047" s="93">
        <f>(VLOOKUP($G1047,Depth_Lookup!$A$3:$J$561,10,FALSE))+(I1047/100)</f>
        <v>263.14500000000004</v>
      </c>
      <c r="M1047" s="34">
        <v>0</v>
      </c>
    </row>
    <row r="1048" spans="1:14">
      <c r="A1048" s="30"/>
      <c r="E1048" s="30">
        <v>114</v>
      </c>
      <c r="F1048" s="30">
        <v>3</v>
      </c>
      <c r="G1048" s="91" t="str">
        <f t="shared" si="14"/>
        <v>114-3</v>
      </c>
      <c r="H1048" s="2">
        <v>73</v>
      </c>
      <c r="I1048" s="2">
        <v>82</v>
      </c>
      <c r="J1048" s="92" t="str">
        <f>IF(((VLOOKUP($G1048,Depth_Lookup!$A$3:$J$561,9,FALSE))-(I1048/100))&gt;=0,"Good","Too Long")</f>
        <v>Good</v>
      </c>
      <c r="K1048" s="93">
        <f>(VLOOKUP($G1048,Depth_Lookup!$A$3:$J$561,10,FALSE))+(H1048/100)</f>
        <v>263.14500000000004</v>
      </c>
      <c r="L1048" s="93">
        <f>(VLOOKUP($G1048,Depth_Lookup!$A$3:$J$561,10,FALSE))+(I1048/100)</f>
        <v>263.23500000000001</v>
      </c>
      <c r="M1048" s="34">
        <v>1</v>
      </c>
      <c r="N1048" s="1" t="s">
        <v>1362</v>
      </c>
    </row>
    <row r="1049" spans="1:14">
      <c r="E1049" s="30">
        <v>114</v>
      </c>
      <c r="F1049" s="30">
        <v>4</v>
      </c>
      <c r="G1049" s="91" t="str">
        <f t="shared" si="14"/>
        <v>114-4</v>
      </c>
      <c r="H1049" s="2">
        <v>0</v>
      </c>
      <c r="I1049" s="2">
        <v>7</v>
      </c>
      <c r="J1049" s="92" t="str">
        <f>IF(((VLOOKUP($G1049,Depth_Lookup!$A$3:$J$561,9,FALSE))-(I1049/100))&gt;=0,"Good","Too Long")</f>
        <v>Good</v>
      </c>
      <c r="K1049" s="93">
        <f>(VLOOKUP($G1049,Depth_Lookup!$A$3:$J$561,10,FALSE))+(H1049/100)</f>
        <v>263.24</v>
      </c>
      <c r="L1049" s="93">
        <f>(VLOOKUP($G1049,Depth_Lookup!$A$3:$J$561,10,FALSE))+(I1049/100)</f>
        <v>263.31</v>
      </c>
      <c r="M1049" s="34">
        <v>1</v>
      </c>
      <c r="N1049" s="30" t="s">
        <v>1362</v>
      </c>
    </row>
    <row r="1050" spans="1:14">
      <c r="A1050" s="30"/>
      <c r="E1050" s="30">
        <v>114</v>
      </c>
      <c r="F1050" s="30">
        <v>4</v>
      </c>
      <c r="G1050" s="91" t="str">
        <f t="shared" si="14"/>
        <v>114-4</v>
      </c>
      <c r="H1050" s="2">
        <v>7</v>
      </c>
      <c r="I1050" s="2">
        <v>35</v>
      </c>
      <c r="J1050" s="92" t="str">
        <f>IF(((VLOOKUP($G1050,Depth_Lookup!$A$3:$J$561,9,FALSE))-(I1050/100))&gt;=0,"Good","Too Long")</f>
        <v>Good</v>
      </c>
      <c r="K1050" s="93">
        <f>(VLOOKUP($G1050,Depth_Lookup!$A$3:$J$561,10,FALSE))+(H1050/100)</f>
        <v>263.31</v>
      </c>
      <c r="L1050" s="93">
        <f>(VLOOKUP($G1050,Depth_Lookup!$A$3:$J$561,10,FALSE))+(I1050/100)</f>
        <v>263.59000000000003</v>
      </c>
      <c r="M1050" s="34">
        <v>0</v>
      </c>
      <c r="N1050" s="1"/>
    </row>
    <row r="1051" spans="1:14">
      <c r="E1051" s="30">
        <v>114</v>
      </c>
      <c r="F1051" s="30">
        <v>4</v>
      </c>
      <c r="G1051" s="91" t="str">
        <f t="shared" si="14"/>
        <v>114-4</v>
      </c>
      <c r="H1051" s="2">
        <v>35</v>
      </c>
      <c r="I1051" s="2">
        <v>45</v>
      </c>
      <c r="J1051" s="92" t="str">
        <f>IF(((VLOOKUP($G1051,Depth_Lookup!$A$3:$J$561,9,FALSE))-(I1051/100))&gt;=0,"Good","Too Long")</f>
        <v>Good</v>
      </c>
      <c r="K1051" s="93">
        <f>(VLOOKUP($G1051,Depth_Lookup!$A$3:$J$561,10,FALSE))+(H1051/100)</f>
        <v>263.59000000000003</v>
      </c>
      <c r="L1051" s="93">
        <f>(VLOOKUP($G1051,Depth_Lookup!$A$3:$J$561,10,FALSE))+(I1051/100)</f>
        <v>263.69</v>
      </c>
      <c r="M1051" s="34">
        <v>1</v>
      </c>
    </row>
    <row r="1052" spans="1:14">
      <c r="A1052" s="30"/>
      <c r="E1052" s="30">
        <v>114</v>
      </c>
      <c r="F1052" s="30">
        <v>4</v>
      </c>
      <c r="G1052" s="91" t="str">
        <f t="shared" si="14"/>
        <v>114-4</v>
      </c>
      <c r="H1052" s="2">
        <v>45</v>
      </c>
      <c r="I1052" s="2">
        <v>50</v>
      </c>
      <c r="J1052" s="92" t="str">
        <f>IF(((VLOOKUP($G1052,Depth_Lookup!$A$3:$J$561,9,FALSE))-(I1052/100))&gt;=0,"Good","Too Long")</f>
        <v>Good</v>
      </c>
      <c r="K1052" s="93">
        <f>(VLOOKUP($G1052,Depth_Lookup!$A$3:$J$561,10,FALSE))+(H1052/100)</f>
        <v>263.69</v>
      </c>
      <c r="L1052" s="93">
        <f>(VLOOKUP($G1052,Depth_Lookup!$A$3:$J$561,10,FALSE))+(I1052/100)</f>
        <v>263.74</v>
      </c>
      <c r="M1052" s="34">
        <v>0</v>
      </c>
      <c r="N1052" s="1"/>
    </row>
    <row r="1053" spans="1:14">
      <c r="E1053" s="30">
        <v>115</v>
      </c>
      <c r="F1053" s="30">
        <v>1</v>
      </c>
      <c r="G1053" s="91" t="str">
        <f t="shared" si="14"/>
        <v>115-1</v>
      </c>
      <c r="H1053" s="2">
        <v>0</v>
      </c>
      <c r="I1053" s="2">
        <v>4</v>
      </c>
      <c r="J1053" s="92" t="str">
        <f>IF(((VLOOKUP($G1053,Depth_Lookup!$A$3:$J$561,9,FALSE))-(I1053/100))&gt;=0,"Good","Too Long")</f>
        <v>Good</v>
      </c>
      <c r="K1053" s="93">
        <f>(VLOOKUP($G1053,Depth_Lookup!$A$3:$J$561,10,FALSE))+(H1053/100)</f>
        <v>263.60000000000002</v>
      </c>
      <c r="L1053" s="93">
        <f>(VLOOKUP($G1053,Depth_Lookup!$A$3:$J$561,10,FALSE))+(I1053/100)</f>
        <v>263.64000000000004</v>
      </c>
      <c r="M1053" s="34">
        <v>1</v>
      </c>
    </row>
    <row r="1054" spans="1:14">
      <c r="A1054" s="30"/>
      <c r="E1054" s="30">
        <v>115</v>
      </c>
      <c r="F1054" s="30">
        <v>1</v>
      </c>
      <c r="G1054" s="91" t="str">
        <f t="shared" si="14"/>
        <v>115-1</v>
      </c>
      <c r="H1054" s="2">
        <v>4</v>
      </c>
      <c r="I1054" s="2">
        <v>97</v>
      </c>
      <c r="J1054" s="92" t="str">
        <f>IF(((VLOOKUP($G1054,Depth_Lookup!$A$3:$J$561,9,FALSE))-(I1054/100))&gt;=0,"Good","Too Long")</f>
        <v>Good</v>
      </c>
      <c r="K1054" s="93">
        <f>(VLOOKUP($G1054,Depth_Lookup!$A$3:$J$561,10,FALSE))+(H1054/100)</f>
        <v>263.64000000000004</v>
      </c>
      <c r="L1054" s="93">
        <f>(VLOOKUP($G1054,Depth_Lookup!$A$3:$J$561,10,FALSE))+(I1054/100)</f>
        <v>264.57000000000005</v>
      </c>
      <c r="M1054" s="34">
        <v>0</v>
      </c>
      <c r="N1054" s="1"/>
    </row>
    <row r="1055" spans="1:14">
      <c r="E1055" s="30">
        <v>115</v>
      </c>
      <c r="F1055" s="30">
        <v>2</v>
      </c>
      <c r="G1055" s="91" t="str">
        <f t="shared" si="14"/>
        <v>115-2</v>
      </c>
      <c r="H1055" s="2">
        <v>0</v>
      </c>
      <c r="I1055" s="2">
        <v>11</v>
      </c>
      <c r="J1055" s="92" t="str">
        <f>IF(((VLOOKUP($G1055,Depth_Lookup!$A$3:$J$561,9,FALSE))-(I1055/100))&gt;=0,"Good","Too Long")</f>
        <v>Good</v>
      </c>
      <c r="K1055" s="93">
        <f>(VLOOKUP($G1055,Depth_Lookup!$A$3:$J$561,10,FALSE))+(H1055/100)</f>
        <v>264.57499999999999</v>
      </c>
      <c r="L1055" s="93">
        <f>(VLOOKUP($G1055,Depth_Lookup!$A$3:$J$561,10,FALSE))+(I1055/100)</f>
        <v>264.685</v>
      </c>
      <c r="M1055" s="34">
        <v>0</v>
      </c>
    </row>
    <row r="1056" spans="1:14">
      <c r="A1056" s="30"/>
      <c r="E1056" s="30">
        <v>115</v>
      </c>
      <c r="F1056" s="30">
        <v>2</v>
      </c>
      <c r="G1056" s="91" t="str">
        <f t="shared" si="14"/>
        <v>115-2</v>
      </c>
      <c r="H1056" s="2">
        <v>11</v>
      </c>
      <c r="I1056" s="2">
        <v>27</v>
      </c>
      <c r="J1056" s="92" t="str">
        <f>IF(((VLOOKUP($G1056,Depth_Lookup!$A$3:$J$561,9,FALSE))-(I1056/100))&gt;=0,"Good","Too Long")</f>
        <v>Good</v>
      </c>
      <c r="K1056" s="93">
        <f>(VLOOKUP($G1056,Depth_Lookup!$A$3:$J$561,10,FALSE))+(H1056/100)</f>
        <v>264.685</v>
      </c>
      <c r="L1056" s="93">
        <f>(VLOOKUP($G1056,Depth_Lookup!$A$3:$J$561,10,FALSE))+(I1056/100)</f>
        <v>264.84499999999997</v>
      </c>
      <c r="M1056" s="34">
        <v>1</v>
      </c>
      <c r="N1056" s="1"/>
    </row>
    <row r="1057" spans="1:14">
      <c r="E1057" s="30">
        <v>115</v>
      </c>
      <c r="F1057" s="30">
        <v>2</v>
      </c>
      <c r="G1057" s="91" t="str">
        <f t="shared" si="14"/>
        <v>115-2</v>
      </c>
      <c r="H1057" s="2">
        <v>27</v>
      </c>
      <c r="I1057" s="2">
        <v>56</v>
      </c>
      <c r="J1057" s="92" t="str">
        <f>IF(((VLOOKUP($G1057,Depth_Lookup!$A$3:$J$561,9,FALSE))-(I1057/100))&gt;=0,"Good","Too Long")</f>
        <v>Good</v>
      </c>
      <c r="K1057" s="93">
        <f>(VLOOKUP($G1057,Depth_Lookup!$A$3:$J$561,10,FALSE))+(H1057/100)</f>
        <v>264.84499999999997</v>
      </c>
      <c r="L1057" s="93">
        <f>(VLOOKUP($G1057,Depth_Lookup!$A$3:$J$561,10,FALSE))+(I1057/100)</f>
        <v>265.13499999999999</v>
      </c>
      <c r="M1057" s="34">
        <v>0</v>
      </c>
    </row>
    <row r="1058" spans="1:14">
      <c r="A1058" s="30"/>
      <c r="E1058" s="30">
        <v>115</v>
      </c>
      <c r="F1058" s="30">
        <v>3</v>
      </c>
      <c r="G1058" s="91" t="str">
        <f t="shared" si="14"/>
        <v>115-3</v>
      </c>
      <c r="H1058" s="2">
        <v>0</v>
      </c>
      <c r="I1058" s="2">
        <v>24</v>
      </c>
      <c r="J1058" s="92" t="str">
        <f>IF(((VLOOKUP($G1058,Depth_Lookup!$A$3:$J$561,9,FALSE))-(I1058/100))&gt;=0,"Good","Too Long")</f>
        <v>Good</v>
      </c>
      <c r="K1058" s="93">
        <f>(VLOOKUP($G1058,Depth_Lookup!$A$3:$J$561,10,FALSE))+(H1058/100)</f>
        <v>265.14</v>
      </c>
      <c r="L1058" s="93">
        <f>(VLOOKUP($G1058,Depth_Lookup!$A$3:$J$561,10,FALSE))+(I1058/100)</f>
        <v>265.38</v>
      </c>
      <c r="M1058" s="34">
        <v>0</v>
      </c>
      <c r="N1058" s="1"/>
    </row>
    <row r="1059" spans="1:14">
      <c r="E1059" s="30">
        <v>115</v>
      </c>
      <c r="F1059" s="30">
        <v>3</v>
      </c>
      <c r="G1059" s="91" t="str">
        <f t="shared" si="14"/>
        <v>115-3</v>
      </c>
      <c r="H1059" s="2">
        <v>24</v>
      </c>
      <c r="I1059" s="2">
        <v>30</v>
      </c>
      <c r="J1059" s="92" t="str">
        <f>IF(((VLOOKUP($G1059,Depth_Lookup!$A$3:$J$561,9,FALSE))-(I1059/100))&gt;=0,"Good","Too Long")</f>
        <v>Good</v>
      </c>
      <c r="K1059" s="93">
        <f>(VLOOKUP($G1059,Depth_Lookup!$A$3:$J$561,10,FALSE))+(H1059/100)</f>
        <v>265.38</v>
      </c>
      <c r="L1059" s="93">
        <f>(VLOOKUP($G1059,Depth_Lookup!$A$3:$J$561,10,FALSE))+(I1059/100)</f>
        <v>265.44</v>
      </c>
      <c r="M1059" s="34">
        <v>1</v>
      </c>
    </row>
    <row r="1060" spans="1:14">
      <c r="A1060" s="30"/>
      <c r="E1060" s="30">
        <v>115</v>
      </c>
      <c r="F1060" s="30">
        <v>3</v>
      </c>
      <c r="G1060" s="91" t="str">
        <f t="shared" si="14"/>
        <v>115-3</v>
      </c>
      <c r="H1060" s="2">
        <v>30</v>
      </c>
      <c r="I1060" s="2">
        <v>78</v>
      </c>
      <c r="J1060" s="92" t="str">
        <f>IF(((VLOOKUP($G1060,Depth_Lookup!$A$3:$J$561,9,FALSE))-(I1060/100))&gt;=0,"Good","Too Long")</f>
        <v>Good</v>
      </c>
      <c r="K1060" s="93">
        <f>(VLOOKUP($G1060,Depth_Lookup!$A$3:$J$561,10,FALSE))+(H1060/100)</f>
        <v>265.44</v>
      </c>
      <c r="L1060" s="93">
        <f>(VLOOKUP($G1060,Depth_Lookup!$A$3:$J$561,10,FALSE))+(I1060/100)</f>
        <v>265.91999999999996</v>
      </c>
      <c r="M1060" s="34">
        <v>0</v>
      </c>
      <c r="N1060" s="1"/>
    </row>
    <row r="1061" spans="1:14">
      <c r="E1061" s="30">
        <v>115</v>
      </c>
      <c r="F1061" s="30">
        <v>3</v>
      </c>
      <c r="G1061" s="91" t="str">
        <f t="shared" si="14"/>
        <v>115-3</v>
      </c>
      <c r="H1061" s="2">
        <v>78</v>
      </c>
      <c r="I1061" s="2">
        <v>90</v>
      </c>
      <c r="J1061" s="92" t="str">
        <f>IF(((VLOOKUP($G1061,Depth_Lookup!$A$3:$J$561,9,FALSE))-(I1061/100))&gt;=0,"Good","Too Long")</f>
        <v>Good</v>
      </c>
      <c r="K1061" s="93">
        <f>(VLOOKUP($G1061,Depth_Lookup!$A$3:$J$561,10,FALSE))+(H1061/100)</f>
        <v>265.91999999999996</v>
      </c>
      <c r="L1061" s="93">
        <f>(VLOOKUP($G1061,Depth_Lookup!$A$3:$J$561,10,FALSE))+(I1061/100)</f>
        <v>266.03999999999996</v>
      </c>
      <c r="M1061" s="34">
        <v>1</v>
      </c>
      <c r="N1061" s="30" t="s">
        <v>1362</v>
      </c>
    </row>
    <row r="1062" spans="1:14">
      <c r="A1062" s="30"/>
      <c r="E1062" s="30">
        <v>115</v>
      </c>
      <c r="F1062" s="30">
        <v>4</v>
      </c>
      <c r="G1062" s="91" t="str">
        <f t="shared" si="14"/>
        <v>115-4</v>
      </c>
      <c r="H1062" s="2">
        <v>0</v>
      </c>
      <c r="I1062" s="2">
        <v>60</v>
      </c>
      <c r="J1062" s="92" t="str">
        <f>IF(((VLOOKUP($G1062,Depth_Lookup!$A$3:$J$561,9,FALSE))-(I1062/100))&gt;=0,"Good","Too Long")</f>
        <v>Good</v>
      </c>
      <c r="K1062" s="93">
        <f>(VLOOKUP($G1062,Depth_Lookup!$A$3:$J$561,10,FALSE))+(H1062/100)</f>
        <v>266.04500000000002</v>
      </c>
      <c r="L1062" s="93">
        <f>(VLOOKUP($G1062,Depth_Lookup!$A$3:$J$561,10,FALSE))+(I1062/100)</f>
        <v>266.64500000000004</v>
      </c>
      <c r="M1062" s="34">
        <v>0</v>
      </c>
      <c r="N1062" s="1"/>
    </row>
    <row r="1063" spans="1:14">
      <c r="E1063" s="30">
        <v>115</v>
      </c>
      <c r="F1063" s="30">
        <v>4</v>
      </c>
      <c r="G1063" s="91" t="str">
        <f t="shared" si="14"/>
        <v>115-4</v>
      </c>
      <c r="H1063" s="2">
        <v>60</v>
      </c>
      <c r="I1063" s="2">
        <v>70</v>
      </c>
      <c r="J1063" s="92" t="str">
        <f>IF(((VLOOKUP($G1063,Depth_Lookup!$A$3:$J$561,9,FALSE))-(I1063/100))&gt;=0,"Good","Too Long")</f>
        <v>Good</v>
      </c>
      <c r="K1063" s="93">
        <f>(VLOOKUP($G1063,Depth_Lookup!$A$3:$J$561,10,FALSE))+(H1063/100)</f>
        <v>266.64500000000004</v>
      </c>
      <c r="L1063" s="93">
        <f>(VLOOKUP($G1063,Depth_Lookup!$A$3:$J$561,10,FALSE))+(I1063/100)</f>
        <v>266.745</v>
      </c>
      <c r="M1063" s="34">
        <v>2</v>
      </c>
    </row>
    <row r="1064" spans="1:14">
      <c r="A1064" s="30"/>
      <c r="E1064" s="30">
        <v>116</v>
      </c>
      <c r="F1064" s="30">
        <v>1</v>
      </c>
      <c r="G1064" s="91" t="str">
        <f t="shared" si="14"/>
        <v>116-1</v>
      </c>
      <c r="H1064" s="2">
        <v>0</v>
      </c>
      <c r="I1064" s="2">
        <v>68</v>
      </c>
      <c r="J1064" s="92" t="str">
        <f>IF(((VLOOKUP($G1064,Depth_Lookup!$A$3:$J$561,9,FALSE))-(I1064/100))&gt;=0,"Good","Too Long")</f>
        <v>Good</v>
      </c>
      <c r="K1064" s="93">
        <f>(VLOOKUP($G1064,Depth_Lookup!$A$3:$J$561,10,FALSE))+(H1064/100)</f>
        <v>266.60000000000002</v>
      </c>
      <c r="L1064" s="93">
        <f>(VLOOKUP($G1064,Depth_Lookup!$A$3:$J$561,10,FALSE))+(I1064/100)</f>
        <v>267.28000000000003</v>
      </c>
      <c r="M1064" s="34">
        <v>0</v>
      </c>
      <c r="N1064" s="1"/>
    </row>
    <row r="1065" spans="1:14">
      <c r="E1065" s="30">
        <v>116</v>
      </c>
      <c r="F1065" s="30">
        <v>2</v>
      </c>
      <c r="G1065" s="91" t="str">
        <f t="shared" si="14"/>
        <v>116-2</v>
      </c>
      <c r="H1065" s="2">
        <v>0</v>
      </c>
      <c r="I1065" s="2">
        <v>61</v>
      </c>
      <c r="J1065" s="92" t="str">
        <f>IF(((VLOOKUP($G1065,Depth_Lookup!$A$3:$J$561,9,FALSE))-(I1065/100))&gt;=0,"Good","Too Long")</f>
        <v>Good</v>
      </c>
      <c r="K1065" s="93">
        <f>(VLOOKUP($G1065,Depth_Lookup!$A$3:$J$561,10,FALSE))+(H1065/100)</f>
        <v>267.27999999999997</v>
      </c>
      <c r="L1065" s="93">
        <f>(VLOOKUP($G1065,Depth_Lookup!$A$3:$J$561,10,FALSE))+(I1065/100)</f>
        <v>267.89</v>
      </c>
      <c r="M1065" s="34">
        <v>0</v>
      </c>
    </row>
    <row r="1066" spans="1:14">
      <c r="A1066" s="30"/>
      <c r="E1066" s="30">
        <v>116</v>
      </c>
      <c r="F1066" s="30">
        <v>3</v>
      </c>
      <c r="G1066" s="91" t="str">
        <f t="shared" si="14"/>
        <v>116-3</v>
      </c>
      <c r="H1066" s="2">
        <v>0</v>
      </c>
      <c r="I1066" s="2">
        <v>57</v>
      </c>
      <c r="J1066" s="92" t="str">
        <f>IF(((VLOOKUP($G1066,Depth_Lookup!$A$3:$J$561,9,FALSE))-(I1066/100))&gt;=0,"Good","Too Long")</f>
        <v>Good</v>
      </c>
      <c r="K1066" s="93">
        <f>(VLOOKUP($G1066,Depth_Lookup!$A$3:$J$561,10,FALSE))+(H1066/100)</f>
        <v>267.89499999999998</v>
      </c>
      <c r="L1066" s="93">
        <f>(VLOOKUP($G1066,Depth_Lookup!$A$3:$J$561,10,FALSE))+(I1066/100)</f>
        <v>268.46499999999997</v>
      </c>
      <c r="M1066" s="34">
        <v>0</v>
      </c>
      <c r="N1066" s="1"/>
    </row>
    <row r="1067" spans="1:14">
      <c r="E1067" s="30">
        <v>116</v>
      </c>
      <c r="F1067" s="30">
        <v>3</v>
      </c>
      <c r="G1067" s="91" t="str">
        <f t="shared" si="14"/>
        <v>116-3</v>
      </c>
      <c r="H1067" s="2">
        <v>57</v>
      </c>
      <c r="I1067" s="2">
        <v>65</v>
      </c>
      <c r="J1067" s="92" t="str">
        <f>IF(((VLOOKUP($G1067,Depth_Lookup!$A$3:$J$561,9,FALSE))-(I1067/100))&gt;=0,"Good","Too Long")</f>
        <v>Good</v>
      </c>
      <c r="K1067" s="93">
        <f>(VLOOKUP($G1067,Depth_Lookup!$A$3:$J$561,10,FALSE))+(H1067/100)</f>
        <v>268.46499999999997</v>
      </c>
      <c r="L1067" s="93">
        <f>(VLOOKUP($G1067,Depth_Lookup!$A$3:$J$561,10,FALSE))+(I1067/100)</f>
        <v>268.54499999999996</v>
      </c>
      <c r="M1067" s="34">
        <v>1</v>
      </c>
    </row>
    <row r="1068" spans="1:14">
      <c r="A1068" s="30"/>
      <c r="E1068" s="30">
        <v>117</v>
      </c>
      <c r="F1068" s="30">
        <v>1</v>
      </c>
      <c r="G1068" s="91" t="str">
        <f t="shared" si="14"/>
        <v>117-1</v>
      </c>
      <c r="H1068" s="2">
        <v>0</v>
      </c>
      <c r="I1068" s="2">
        <v>19</v>
      </c>
      <c r="J1068" s="92" t="str">
        <f>IF(((VLOOKUP($G1068,Depth_Lookup!$A$3:$J$561,9,FALSE))-(I1068/100))&gt;=0,"Good","Too Long")</f>
        <v>Good</v>
      </c>
      <c r="K1068" s="93">
        <f>(VLOOKUP($G1068,Depth_Lookup!$A$3:$J$561,10,FALSE))+(H1068/100)</f>
        <v>269.60000000000002</v>
      </c>
      <c r="L1068" s="93">
        <f>(VLOOKUP($G1068,Depth_Lookup!$A$3:$J$561,10,FALSE))+(I1068/100)</f>
        <v>269.79000000000002</v>
      </c>
      <c r="M1068" s="34">
        <v>1</v>
      </c>
      <c r="N1068" s="1"/>
    </row>
    <row r="1069" spans="1:14">
      <c r="E1069" s="30">
        <v>117</v>
      </c>
      <c r="F1069" s="30">
        <v>1</v>
      </c>
      <c r="G1069" s="91" t="str">
        <f t="shared" si="14"/>
        <v>117-1</v>
      </c>
      <c r="H1069" s="2">
        <v>19</v>
      </c>
      <c r="I1069" s="2">
        <v>38</v>
      </c>
      <c r="J1069" s="92" t="str">
        <f>IF(((VLOOKUP($G1069,Depth_Lookup!$A$3:$J$561,9,FALSE))-(I1069/100))&gt;=0,"Good","Too Long")</f>
        <v>Good</v>
      </c>
      <c r="K1069" s="93">
        <f>(VLOOKUP($G1069,Depth_Lookup!$A$3:$J$561,10,FALSE))+(H1069/100)</f>
        <v>269.79000000000002</v>
      </c>
      <c r="L1069" s="93">
        <f>(VLOOKUP($G1069,Depth_Lookup!$A$3:$J$561,10,FALSE))+(I1069/100)</f>
        <v>269.98</v>
      </c>
      <c r="M1069" s="34">
        <v>0</v>
      </c>
    </row>
    <row r="1070" spans="1:14">
      <c r="A1070" s="30"/>
      <c r="E1070" s="30">
        <v>117</v>
      </c>
      <c r="F1070" s="30">
        <v>1</v>
      </c>
      <c r="G1070" s="91" t="str">
        <f t="shared" si="14"/>
        <v>117-1</v>
      </c>
      <c r="H1070" s="2">
        <v>38</v>
      </c>
      <c r="I1070" s="2">
        <v>42</v>
      </c>
      <c r="J1070" s="92" t="str">
        <f>IF(((VLOOKUP($G1070,Depth_Lookup!$A$3:$J$561,9,FALSE))-(I1070/100))&gt;=0,"Good","Too Long")</f>
        <v>Good</v>
      </c>
      <c r="K1070" s="93">
        <f>(VLOOKUP($G1070,Depth_Lookup!$A$3:$J$561,10,FALSE))+(H1070/100)</f>
        <v>269.98</v>
      </c>
      <c r="L1070" s="93">
        <f>(VLOOKUP($G1070,Depth_Lookup!$A$3:$J$561,10,FALSE))+(I1070/100)</f>
        <v>270.02000000000004</v>
      </c>
      <c r="M1070" s="34">
        <v>1</v>
      </c>
      <c r="N1070" s="1"/>
    </row>
    <row r="1071" spans="1:14">
      <c r="E1071" s="30">
        <v>117</v>
      </c>
      <c r="F1071" s="30">
        <v>1</v>
      </c>
      <c r="G1071" s="91" t="str">
        <f t="shared" si="14"/>
        <v>117-1</v>
      </c>
      <c r="H1071" s="2">
        <v>42</v>
      </c>
      <c r="I1071" s="2">
        <v>55</v>
      </c>
      <c r="J1071" s="92" t="str">
        <f>IF(((VLOOKUP($G1071,Depth_Lookup!$A$3:$J$561,9,FALSE))-(I1071/100))&gt;=0,"Good","Too Long")</f>
        <v>Good</v>
      </c>
      <c r="K1071" s="93">
        <f>(VLOOKUP($G1071,Depth_Lookup!$A$3:$J$561,10,FALSE))+(H1071/100)</f>
        <v>270.02000000000004</v>
      </c>
      <c r="L1071" s="93">
        <f>(VLOOKUP($G1071,Depth_Lookup!$A$3:$J$561,10,FALSE))+(I1071/100)</f>
        <v>270.15000000000003</v>
      </c>
      <c r="M1071" s="34">
        <v>0</v>
      </c>
    </row>
    <row r="1072" spans="1:14">
      <c r="A1072" s="30"/>
      <c r="E1072" s="30">
        <v>117</v>
      </c>
      <c r="F1072" s="30">
        <v>1</v>
      </c>
      <c r="G1072" s="91" t="str">
        <f t="shared" si="14"/>
        <v>117-1</v>
      </c>
      <c r="H1072" s="2">
        <v>55</v>
      </c>
      <c r="I1072" s="2">
        <v>95</v>
      </c>
      <c r="J1072" s="92" t="str">
        <f>IF(((VLOOKUP($G1072,Depth_Lookup!$A$3:$J$561,9,FALSE))-(I1072/100))&gt;=0,"Good","Too Long")</f>
        <v>Good</v>
      </c>
      <c r="K1072" s="93">
        <f>(VLOOKUP($G1072,Depth_Lookup!$A$3:$J$561,10,FALSE))+(H1072/100)</f>
        <v>270.15000000000003</v>
      </c>
      <c r="L1072" s="93">
        <f>(VLOOKUP($G1072,Depth_Lookup!$A$3:$J$561,10,FALSE))+(I1072/100)</f>
        <v>270.55</v>
      </c>
      <c r="M1072" s="34">
        <v>3</v>
      </c>
      <c r="N1072" s="1" t="s">
        <v>1363</v>
      </c>
    </row>
    <row r="1073" spans="1:14">
      <c r="E1073" s="30">
        <v>118</v>
      </c>
      <c r="F1073" s="30">
        <v>1</v>
      </c>
      <c r="G1073" s="91" t="str">
        <f t="shared" si="14"/>
        <v>118-1</v>
      </c>
      <c r="H1073" s="2">
        <v>0</v>
      </c>
      <c r="I1073" s="2">
        <v>6</v>
      </c>
      <c r="J1073" s="92" t="str">
        <f>IF(((VLOOKUP($G1073,Depth_Lookup!$A$3:$J$561,9,FALSE))-(I1073/100))&gt;=0,"Good","Too Long")</f>
        <v>Good</v>
      </c>
      <c r="K1073" s="93">
        <f>(VLOOKUP($G1073,Depth_Lookup!$A$3:$J$561,10,FALSE))+(H1073/100)</f>
        <v>269.60000000000002</v>
      </c>
      <c r="L1073" s="93">
        <f>(VLOOKUP($G1073,Depth_Lookup!$A$3:$J$561,10,FALSE))+(I1073/100)</f>
        <v>269.66000000000003</v>
      </c>
      <c r="M1073" s="34">
        <v>1</v>
      </c>
    </row>
    <row r="1074" spans="1:14">
      <c r="A1074" s="30"/>
      <c r="E1074" s="30">
        <v>118</v>
      </c>
      <c r="F1074" s="30">
        <v>1</v>
      </c>
      <c r="G1074" s="91" t="str">
        <f t="shared" si="14"/>
        <v>118-1</v>
      </c>
      <c r="H1074" s="2">
        <v>6</v>
      </c>
      <c r="I1074" s="2">
        <v>70</v>
      </c>
      <c r="J1074" s="92" t="str">
        <f>IF(((VLOOKUP($G1074,Depth_Lookup!$A$3:$J$561,9,FALSE))-(I1074/100))&gt;=0,"Good","Too Long")</f>
        <v>Good</v>
      </c>
      <c r="K1074" s="93">
        <f>(VLOOKUP($G1074,Depth_Lookup!$A$3:$J$561,10,FALSE))+(H1074/100)</f>
        <v>269.66000000000003</v>
      </c>
      <c r="L1074" s="93">
        <f>(VLOOKUP($G1074,Depth_Lookup!$A$3:$J$561,10,FALSE))+(I1074/100)</f>
        <v>270.3</v>
      </c>
      <c r="M1074" s="34">
        <v>0</v>
      </c>
      <c r="N1074" s="1"/>
    </row>
    <row r="1075" spans="1:14">
      <c r="E1075" s="30">
        <v>118</v>
      </c>
      <c r="F1075" s="30">
        <v>1</v>
      </c>
      <c r="G1075" s="91" t="str">
        <f t="shared" si="14"/>
        <v>118-1</v>
      </c>
      <c r="H1075" s="2">
        <v>70</v>
      </c>
      <c r="I1075" s="2">
        <v>78</v>
      </c>
      <c r="J1075" s="92" t="str">
        <f>IF(((VLOOKUP($G1075,Depth_Lookup!$A$3:$J$561,9,FALSE))-(I1075/100))&gt;=0,"Good","Too Long")</f>
        <v>Good</v>
      </c>
      <c r="K1075" s="93">
        <f>(VLOOKUP($G1075,Depth_Lookup!$A$3:$J$561,10,FALSE))+(H1075/100)</f>
        <v>270.3</v>
      </c>
      <c r="L1075" s="93">
        <f>(VLOOKUP($G1075,Depth_Lookup!$A$3:$J$561,10,FALSE))+(I1075/100)</f>
        <v>270.38</v>
      </c>
      <c r="M1075" s="34">
        <v>1</v>
      </c>
      <c r="N1075" s="30" t="s">
        <v>1362</v>
      </c>
    </row>
    <row r="1076" spans="1:14">
      <c r="A1076" s="30"/>
      <c r="E1076" s="30">
        <v>118</v>
      </c>
      <c r="F1076" s="30">
        <v>2</v>
      </c>
      <c r="G1076" s="91" t="str">
        <f t="shared" si="14"/>
        <v>118-2</v>
      </c>
      <c r="H1076" s="2">
        <v>0</v>
      </c>
      <c r="I1076" s="2">
        <v>15</v>
      </c>
      <c r="J1076" s="92" t="str">
        <f>IF(((VLOOKUP($G1076,Depth_Lookup!$A$3:$J$561,9,FALSE))-(I1076/100))&gt;=0,"Good","Too Long")</f>
        <v>Good</v>
      </c>
      <c r="K1076" s="93">
        <f>(VLOOKUP($G1076,Depth_Lookup!$A$3:$J$561,10,FALSE))+(H1076/100)</f>
        <v>270.38499999999999</v>
      </c>
      <c r="L1076" s="93">
        <f>(VLOOKUP($G1076,Depth_Lookup!$A$3:$J$561,10,FALSE))+(I1076/100)</f>
        <v>270.53499999999997</v>
      </c>
      <c r="M1076" s="34">
        <v>2</v>
      </c>
      <c r="N1076" s="1"/>
    </row>
    <row r="1077" spans="1:14">
      <c r="E1077" s="30">
        <v>118</v>
      </c>
      <c r="F1077" s="30">
        <v>2</v>
      </c>
      <c r="G1077" s="91" t="str">
        <f t="shared" si="14"/>
        <v>118-2</v>
      </c>
      <c r="H1077" s="2">
        <v>15</v>
      </c>
      <c r="I1077" s="2">
        <v>26</v>
      </c>
      <c r="J1077" s="92" t="str">
        <f>IF(((VLOOKUP($G1077,Depth_Lookup!$A$3:$J$561,9,FALSE))-(I1077/100))&gt;=0,"Good","Too Long")</f>
        <v>Good</v>
      </c>
      <c r="K1077" s="93">
        <f>(VLOOKUP($G1077,Depth_Lookup!$A$3:$J$561,10,FALSE))+(H1077/100)</f>
        <v>270.53499999999997</v>
      </c>
      <c r="L1077" s="93">
        <f>(VLOOKUP($G1077,Depth_Lookup!$A$3:$J$561,10,FALSE))+(I1077/100)</f>
        <v>270.64499999999998</v>
      </c>
      <c r="M1077" s="34">
        <v>1</v>
      </c>
    </row>
    <row r="1078" spans="1:14">
      <c r="A1078" s="30"/>
      <c r="E1078" s="30">
        <v>118</v>
      </c>
      <c r="F1078" s="30">
        <v>2</v>
      </c>
      <c r="G1078" s="91" t="str">
        <f t="shared" si="14"/>
        <v>118-2</v>
      </c>
      <c r="H1078" s="2">
        <v>26</v>
      </c>
      <c r="I1078" s="2">
        <v>60</v>
      </c>
      <c r="J1078" s="92" t="str">
        <f>IF(((VLOOKUP($G1078,Depth_Lookup!$A$3:$J$561,9,FALSE))-(I1078/100))&gt;=0,"Good","Too Long")</f>
        <v>Good</v>
      </c>
      <c r="K1078" s="93">
        <f>(VLOOKUP($G1078,Depth_Lookup!$A$3:$J$561,10,FALSE))+(H1078/100)</f>
        <v>270.64499999999998</v>
      </c>
      <c r="L1078" s="93">
        <f>(VLOOKUP($G1078,Depth_Lookup!$A$3:$J$561,10,FALSE))+(I1078/100)</f>
        <v>270.98500000000001</v>
      </c>
      <c r="M1078" s="34">
        <v>3</v>
      </c>
      <c r="N1078" s="1"/>
    </row>
    <row r="1079" spans="1:14">
      <c r="E1079" s="30">
        <v>118</v>
      </c>
      <c r="F1079" s="30">
        <v>2</v>
      </c>
      <c r="G1079" s="91" t="str">
        <f t="shared" si="14"/>
        <v>118-2</v>
      </c>
      <c r="H1079" s="2">
        <v>60</v>
      </c>
      <c r="I1079" s="2">
        <v>89</v>
      </c>
      <c r="J1079" s="92" t="str">
        <f>IF(((VLOOKUP($G1079,Depth_Lookup!$A$3:$J$561,9,FALSE))-(I1079/100))&gt;=0,"Good","Too Long")</f>
        <v>Good</v>
      </c>
      <c r="K1079" s="93">
        <f>(VLOOKUP($G1079,Depth_Lookup!$A$3:$J$561,10,FALSE))+(H1079/100)</f>
        <v>270.98500000000001</v>
      </c>
      <c r="L1079" s="93">
        <f>(VLOOKUP($G1079,Depth_Lookup!$A$3:$J$561,10,FALSE))+(I1079/100)</f>
        <v>271.27499999999998</v>
      </c>
      <c r="M1079" s="34">
        <v>0</v>
      </c>
    </row>
    <row r="1080" spans="1:14">
      <c r="A1080" s="30"/>
      <c r="E1080" s="30">
        <v>118</v>
      </c>
      <c r="F1080" s="30">
        <v>3</v>
      </c>
      <c r="G1080" s="91" t="str">
        <f t="shared" si="14"/>
        <v>118-3</v>
      </c>
      <c r="H1080" s="2">
        <v>0</v>
      </c>
      <c r="I1080" s="2">
        <v>24</v>
      </c>
      <c r="J1080" s="92" t="str">
        <f>IF(((VLOOKUP($G1080,Depth_Lookup!$A$3:$J$561,9,FALSE))-(I1080/100))&gt;=0,"Good","Too Long")</f>
        <v>Good</v>
      </c>
      <c r="K1080" s="93">
        <f>(VLOOKUP($G1080,Depth_Lookup!$A$3:$J$561,10,FALSE))+(H1080/100)</f>
        <v>271.27499999999998</v>
      </c>
      <c r="L1080" s="93">
        <f>(VLOOKUP($G1080,Depth_Lookup!$A$3:$J$561,10,FALSE))+(I1080/100)</f>
        <v>271.51499999999999</v>
      </c>
      <c r="M1080" s="34">
        <v>0</v>
      </c>
      <c r="N1080" s="1"/>
    </row>
    <row r="1081" spans="1:14">
      <c r="E1081" s="30">
        <v>118</v>
      </c>
      <c r="F1081" s="30">
        <v>3</v>
      </c>
      <c r="G1081" s="91" t="str">
        <f t="shared" si="14"/>
        <v>118-3</v>
      </c>
      <c r="H1081" s="2">
        <v>24</v>
      </c>
      <c r="I1081" s="2">
        <v>27</v>
      </c>
      <c r="J1081" s="92" t="str">
        <f>IF(((VLOOKUP($G1081,Depth_Lookup!$A$3:$J$561,9,FALSE))-(I1081/100))&gt;=0,"Good","Too Long")</f>
        <v>Good</v>
      </c>
      <c r="K1081" s="93">
        <f>(VLOOKUP($G1081,Depth_Lookup!$A$3:$J$561,10,FALSE))+(H1081/100)</f>
        <v>271.51499999999999</v>
      </c>
      <c r="L1081" s="93">
        <f>(VLOOKUP($G1081,Depth_Lookup!$A$3:$J$561,10,FALSE))+(I1081/100)</f>
        <v>271.54499999999996</v>
      </c>
      <c r="M1081" s="34">
        <v>1</v>
      </c>
    </row>
    <row r="1082" spans="1:14">
      <c r="A1082" s="30"/>
      <c r="E1082" s="30">
        <v>118</v>
      </c>
      <c r="F1082" s="30">
        <v>3</v>
      </c>
      <c r="G1082" s="91" t="str">
        <f t="shared" si="14"/>
        <v>118-3</v>
      </c>
      <c r="H1082" s="2">
        <v>27</v>
      </c>
      <c r="I1082" s="2">
        <v>39</v>
      </c>
      <c r="J1082" s="92" t="str">
        <f>IF(((VLOOKUP($G1082,Depth_Lookup!$A$3:$J$561,9,FALSE))-(I1082/100))&gt;=0,"Good","Too Long")</f>
        <v>Good</v>
      </c>
      <c r="K1082" s="93">
        <f>(VLOOKUP($G1082,Depth_Lookup!$A$3:$J$561,10,FALSE))+(H1082/100)</f>
        <v>271.54499999999996</v>
      </c>
      <c r="L1082" s="93">
        <f>(VLOOKUP($G1082,Depth_Lookup!$A$3:$J$561,10,FALSE))+(I1082/100)</f>
        <v>271.66499999999996</v>
      </c>
      <c r="M1082" s="34">
        <v>0</v>
      </c>
      <c r="N1082" s="1"/>
    </row>
    <row r="1083" spans="1:14">
      <c r="E1083" s="30">
        <v>118</v>
      </c>
      <c r="F1083" s="30">
        <v>3</v>
      </c>
      <c r="G1083" s="91" t="str">
        <f t="shared" si="14"/>
        <v>118-3</v>
      </c>
      <c r="H1083" s="2">
        <v>39</v>
      </c>
      <c r="I1083" s="2">
        <v>47</v>
      </c>
      <c r="J1083" s="92" t="str">
        <f>IF(((VLOOKUP($G1083,Depth_Lookup!$A$3:$J$561,9,FALSE))-(I1083/100))&gt;=0,"Good","Too Long")</f>
        <v>Good</v>
      </c>
      <c r="K1083" s="93">
        <f>(VLOOKUP($G1083,Depth_Lookup!$A$3:$J$561,10,FALSE))+(H1083/100)</f>
        <v>271.66499999999996</v>
      </c>
      <c r="L1083" s="93">
        <f>(VLOOKUP($G1083,Depth_Lookup!$A$3:$J$561,10,FALSE))+(I1083/100)</f>
        <v>271.745</v>
      </c>
      <c r="M1083" s="34">
        <v>2</v>
      </c>
    </row>
    <row r="1084" spans="1:14">
      <c r="A1084" s="30"/>
      <c r="E1084" s="30">
        <v>118</v>
      </c>
      <c r="F1084" s="30">
        <v>3</v>
      </c>
      <c r="G1084" s="91" t="str">
        <f t="shared" si="14"/>
        <v>118-3</v>
      </c>
      <c r="H1084" s="2">
        <v>47</v>
      </c>
      <c r="I1084" s="2">
        <v>86</v>
      </c>
      <c r="J1084" s="92" t="str">
        <f>IF(((VLOOKUP($G1084,Depth_Lookup!$A$3:$J$561,9,FALSE))-(I1084/100))&gt;=0,"Good","Too Long")</f>
        <v>Good</v>
      </c>
      <c r="K1084" s="93">
        <f>(VLOOKUP($G1084,Depth_Lookup!$A$3:$J$561,10,FALSE))+(H1084/100)</f>
        <v>271.745</v>
      </c>
      <c r="L1084" s="93">
        <f>(VLOOKUP($G1084,Depth_Lookup!$A$3:$J$561,10,FALSE))+(I1084/100)</f>
        <v>272.13499999999999</v>
      </c>
      <c r="M1084" s="34">
        <v>0</v>
      </c>
      <c r="N1084" s="1"/>
    </row>
    <row r="1085" spans="1:14">
      <c r="E1085" s="30">
        <v>118</v>
      </c>
      <c r="F1085" s="30">
        <v>4</v>
      </c>
      <c r="G1085" s="91" t="str">
        <f t="shared" si="14"/>
        <v>118-4</v>
      </c>
      <c r="H1085" s="2">
        <v>0</v>
      </c>
      <c r="I1085" s="2">
        <v>57</v>
      </c>
      <c r="J1085" s="92" t="str">
        <f>IF(((VLOOKUP($G1085,Depth_Lookup!$A$3:$J$561,9,FALSE))-(I1085/100))&gt;=0,"Good","Too Long")</f>
        <v>Good</v>
      </c>
      <c r="K1085" s="93">
        <f>(VLOOKUP($G1085,Depth_Lookup!$A$3:$J$561,10,FALSE))+(H1085/100)</f>
        <v>272.14</v>
      </c>
      <c r="L1085" s="93">
        <f>(VLOOKUP($G1085,Depth_Lookup!$A$3:$J$561,10,FALSE))+(I1085/100)</f>
        <v>272.70999999999998</v>
      </c>
      <c r="M1085" s="34">
        <v>0</v>
      </c>
    </row>
    <row r="1086" spans="1:14">
      <c r="A1086" s="30"/>
      <c r="E1086" s="30">
        <v>119</v>
      </c>
      <c r="F1086" s="30">
        <v>1</v>
      </c>
      <c r="G1086" s="91" t="str">
        <f t="shared" si="14"/>
        <v>119-1</v>
      </c>
      <c r="H1086" s="2">
        <v>0</v>
      </c>
      <c r="I1086" s="2">
        <v>20</v>
      </c>
      <c r="J1086" s="92" t="str">
        <f>IF(((VLOOKUP($G1086,Depth_Lookup!$A$3:$J$561,9,FALSE))-(I1086/100))&gt;=0,"Good","Too Long")</f>
        <v>Good</v>
      </c>
      <c r="K1086" s="93">
        <f>(VLOOKUP($G1086,Depth_Lookup!$A$3:$J$561,10,FALSE))+(H1086/100)</f>
        <v>272.60000000000002</v>
      </c>
      <c r="L1086" s="93">
        <f>(VLOOKUP($G1086,Depth_Lookup!$A$3:$J$561,10,FALSE))+(I1086/100)</f>
        <v>272.8</v>
      </c>
      <c r="M1086" s="34">
        <v>1</v>
      </c>
      <c r="N1086" s="1"/>
    </row>
    <row r="1087" spans="1:14">
      <c r="E1087" s="30">
        <v>119</v>
      </c>
      <c r="F1087" s="30">
        <v>1</v>
      </c>
      <c r="G1087" s="91" t="str">
        <f t="shared" si="14"/>
        <v>119-1</v>
      </c>
      <c r="H1087" s="2">
        <v>20</v>
      </c>
      <c r="I1087" s="2">
        <v>79</v>
      </c>
      <c r="J1087" s="92" t="str">
        <f>IF(((VLOOKUP($G1087,Depth_Lookup!$A$3:$J$561,9,FALSE))-(I1087/100))&gt;=0,"Good","Too Long")</f>
        <v>Good</v>
      </c>
      <c r="K1087" s="93">
        <f>(VLOOKUP($G1087,Depth_Lookup!$A$3:$J$561,10,FALSE))+(H1087/100)</f>
        <v>272.8</v>
      </c>
      <c r="L1087" s="93">
        <f>(VLOOKUP($G1087,Depth_Lookup!$A$3:$J$561,10,FALSE))+(I1087/100)</f>
        <v>273.39000000000004</v>
      </c>
      <c r="M1087" s="34">
        <v>0</v>
      </c>
    </row>
    <row r="1088" spans="1:14">
      <c r="A1088" s="30"/>
      <c r="E1088" s="30">
        <v>119</v>
      </c>
      <c r="F1088" s="30">
        <v>2</v>
      </c>
      <c r="G1088" s="91" t="str">
        <f t="shared" si="14"/>
        <v>119-2</v>
      </c>
      <c r="H1088" s="2">
        <v>0</v>
      </c>
      <c r="I1088" s="2">
        <v>25</v>
      </c>
      <c r="J1088" s="92" t="str">
        <f>IF(((VLOOKUP($G1088,Depth_Lookup!$A$3:$J$561,9,FALSE))-(I1088/100))&gt;=0,"Good","Too Long")</f>
        <v>Good</v>
      </c>
      <c r="K1088" s="93">
        <f>(VLOOKUP($G1088,Depth_Lookup!$A$3:$J$561,10,FALSE))+(H1088/100)</f>
        <v>273.39</v>
      </c>
      <c r="L1088" s="93">
        <f>(VLOOKUP($G1088,Depth_Lookup!$A$3:$J$561,10,FALSE))+(I1088/100)</f>
        <v>273.64</v>
      </c>
      <c r="M1088" s="34">
        <v>0</v>
      </c>
      <c r="N1088" s="1"/>
    </row>
    <row r="1089" spans="1:14">
      <c r="E1089" s="30">
        <v>119</v>
      </c>
      <c r="F1089" s="30">
        <v>2</v>
      </c>
      <c r="G1089" s="91" t="str">
        <f t="shared" si="14"/>
        <v>119-2</v>
      </c>
      <c r="H1089" s="2">
        <v>25</v>
      </c>
      <c r="I1089" s="2">
        <v>29</v>
      </c>
      <c r="J1089" s="92" t="str">
        <f>IF(((VLOOKUP($G1089,Depth_Lookup!$A$3:$J$561,9,FALSE))-(I1089/100))&gt;=0,"Good","Too Long")</f>
        <v>Good</v>
      </c>
      <c r="K1089" s="93">
        <f>(VLOOKUP($G1089,Depth_Lookup!$A$3:$J$561,10,FALSE))+(H1089/100)</f>
        <v>273.64</v>
      </c>
      <c r="L1089" s="93">
        <f>(VLOOKUP($G1089,Depth_Lookup!$A$3:$J$561,10,FALSE))+(I1089/100)</f>
        <v>273.68</v>
      </c>
      <c r="M1089" s="34">
        <v>1</v>
      </c>
    </row>
    <row r="1090" spans="1:14">
      <c r="A1090" s="30"/>
      <c r="E1090" s="30">
        <v>119</v>
      </c>
      <c r="F1090" s="30">
        <v>2</v>
      </c>
      <c r="G1090" s="91" t="str">
        <f t="shared" si="14"/>
        <v>119-2</v>
      </c>
      <c r="H1090" s="2">
        <v>29</v>
      </c>
      <c r="I1090" s="2">
        <v>80</v>
      </c>
      <c r="J1090" s="92" t="str">
        <f>IF(((VLOOKUP($G1090,Depth_Lookup!$A$3:$J$561,9,FALSE))-(I1090/100))&gt;=0,"Good","Too Long")</f>
        <v>Good</v>
      </c>
      <c r="K1090" s="93">
        <f>(VLOOKUP($G1090,Depth_Lookup!$A$3:$J$561,10,FALSE))+(H1090/100)</f>
        <v>273.68</v>
      </c>
      <c r="L1090" s="93">
        <f>(VLOOKUP($G1090,Depth_Lookup!$A$3:$J$561,10,FALSE))+(I1090/100)</f>
        <v>274.19</v>
      </c>
      <c r="M1090" s="34">
        <v>0</v>
      </c>
      <c r="N1090" s="1"/>
    </row>
    <row r="1091" spans="1:14">
      <c r="E1091" s="30">
        <v>119</v>
      </c>
      <c r="F1091" s="30">
        <v>3</v>
      </c>
      <c r="G1091" s="91" t="str">
        <f t="shared" si="14"/>
        <v>119-3</v>
      </c>
      <c r="H1091" s="2">
        <v>0</v>
      </c>
      <c r="I1091" s="2">
        <v>58</v>
      </c>
      <c r="J1091" s="92" t="str">
        <f>IF(((VLOOKUP($G1091,Depth_Lookup!$A$3:$J$561,9,FALSE))-(I1091/100))&gt;=0,"Good","Too Long")</f>
        <v>Good</v>
      </c>
      <c r="K1091" s="93">
        <f>(VLOOKUP($G1091,Depth_Lookup!$A$3:$J$561,10,FALSE))+(H1091/100)</f>
        <v>274.19</v>
      </c>
      <c r="L1091" s="93">
        <f>(VLOOKUP($G1091,Depth_Lookup!$A$3:$J$561,10,FALSE))+(I1091/100)</f>
        <v>274.77</v>
      </c>
      <c r="M1091" s="34">
        <v>0</v>
      </c>
    </row>
    <row r="1092" spans="1:14">
      <c r="A1092" s="30"/>
      <c r="E1092" s="30">
        <v>119</v>
      </c>
      <c r="F1092" s="30">
        <v>3</v>
      </c>
      <c r="G1092" s="91" t="str">
        <f t="shared" si="14"/>
        <v>119-3</v>
      </c>
      <c r="H1092" s="2">
        <v>58</v>
      </c>
      <c r="I1092" s="2">
        <v>85</v>
      </c>
      <c r="J1092" s="92" t="str">
        <f>IF(((VLOOKUP($G1092,Depth_Lookup!$A$3:$J$561,9,FALSE))-(I1092/100))&gt;=0,"Good","Too Long")</f>
        <v>Good</v>
      </c>
      <c r="K1092" s="93">
        <f>(VLOOKUP($G1092,Depth_Lookup!$A$3:$J$561,10,FALSE))+(H1092/100)</f>
        <v>274.77</v>
      </c>
      <c r="L1092" s="93">
        <f>(VLOOKUP($G1092,Depth_Lookup!$A$3:$J$561,10,FALSE))+(I1092/100)</f>
        <v>275.04000000000002</v>
      </c>
      <c r="M1092" s="34">
        <v>2</v>
      </c>
      <c r="N1092" s="1"/>
    </row>
    <row r="1093" spans="1:14">
      <c r="E1093" s="30">
        <v>119</v>
      </c>
      <c r="F1093" s="30">
        <v>4</v>
      </c>
      <c r="G1093" s="91" t="str">
        <f t="shared" si="14"/>
        <v>119-4</v>
      </c>
      <c r="H1093" s="2">
        <v>0</v>
      </c>
      <c r="I1093" s="2">
        <v>25</v>
      </c>
      <c r="J1093" s="92" t="str">
        <f>IF(((VLOOKUP($G1093,Depth_Lookup!$A$3:$J$561,9,FALSE))-(I1093/100))&gt;=0,"Good","Too Long")</f>
        <v>Good</v>
      </c>
      <c r="K1093" s="93">
        <f>(VLOOKUP($G1093,Depth_Lookup!$A$3:$J$561,10,FALSE))+(H1093/100)</f>
        <v>275.04000000000002</v>
      </c>
      <c r="L1093" s="93">
        <f>(VLOOKUP($G1093,Depth_Lookup!$A$3:$J$561,10,FALSE))+(I1093/100)</f>
        <v>275.29000000000002</v>
      </c>
      <c r="M1093" s="34">
        <v>0</v>
      </c>
    </row>
    <row r="1094" spans="1:14">
      <c r="A1094" s="30"/>
      <c r="E1094" s="30">
        <v>119</v>
      </c>
      <c r="F1094" s="30">
        <v>4</v>
      </c>
      <c r="G1094" s="91" t="str">
        <f t="shared" ref="G1094:G1157" si="15">E1094&amp;"-"&amp;F1094</f>
        <v>119-4</v>
      </c>
      <c r="H1094" s="2">
        <v>25</v>
      </c>
      <c r="I1094" s="2">
        <v>28</v>
      </c>
      <c r="J1094" s="92" t="str">
        <f>IF(((VLOOKUP($G1094,Depth_Lookup!$A$3:$J$561,9,FALSE))-(I1094/100))&gt;=0,"Good","Too Long")</f>
        <v>Good</v>
      </c>
      <c r="K1094" s="93">
        <f>(VLOOKUP($G1094,Depth_Lookup!$A$3:$J$561,10,FALSE))+(H1094/100)</f>
        <v>275.29000000000002</v>
      </c>
      <c r="L1094" s="93">
        <f>(VLOOKUP($G1094,Depth_Lookup!$A$3:$J$561,10,FALSE))+(I1094/100)</f>
        <v>275.32</v>
      </c>
      <c r="M1094" s="34">
        <v>1</v>
      </c>
      <c r="N1094" s="1"/>
    </row>
    <row r="1095" spans="1:14">
      <c r="E1095" s="30">
        <v>119</v>
      </c>
      <c r="F1095" s="30">
        <v>4</v>
      </c>
      <c r="G1095" s="91" t="str">
        <f t="shared" si="15"/>
        <v>119-4</v>
      </c>
      <c r="H1095" s="2">
        <v>28</v>
      </c>
      <c r="I1095" s="2">
        <v>56</v>
      </c>
      <c r="J1095" s="92" t="str">
        <f>IF(((VLOOKUP($G1095,Depth_Lookup!$A$3:$J$561,9,FALSE))-(I1095/100))&gt;=0,"Good","Too Long")</f>
        <v>Good</v>
      </c>
      <c r="K1095" s="93">
        <f>(VLOOKUP($G1095,Depth_Lookup!$A$3:$J$561,10,FALSE))+(H1095/100)</f>
        <v>275.32</v>
      </c>
      <c r="L1095" s="93">
        <f>(VLOOKUP($G1095,Depth_Lookup!$A$3:$J$561,10,FALSE))+(I1095/100)</f>
        <v>275.60000000000002</v>
      </c>
      <c r="M1095" s="34">
        <v>0</v>
      </c>
    </row>
    <row r="1096" spans="1:14">
      <c r="A1096" s="30"/>
      <c r="E1096" s="30">
        <v>120</v>
      </c>
      <c r="F1096" s="30">
        <v>1</v>
      </c>
      <c r="G1096" s="91" t="str">
        <f t="shared" si="15"/>
        <v>120-1</v>
      </c>
      <c r="H1096" s="2">
        <v>0</v>
      </c>
      <c r="I1096" s="2">
        <v>3</v>
      </c>
      <c r="J1096" s="92" t="str">
        <f>IF(((VLOOKUP($G1096,Depth_Lookup!$A$3:$J$561,9,FALSE))-(I1096/100))&gt;=0,"Good","Too Long")</f>
        <v>Good</v>
      </c>
      <c r="K1096" s="93">
        <f>(VLOOKUP($G1096,Depth_Lookup!$A$3:$J$561,10,FALSE))+(H1096/100)</f>
        <v>275.60000000000002</v>
      </c>
      <c r="L1096" s="93">
        <f>(VLOOKUP($G1096,Depth_Lookup!$A$3:$J$561,10,FALSE))+(I1096/100)</f>
        <v>275.63</v>
      </c>
      <c r="M1096" s="34">
        <v>1</v>
      </c>
      <c r="N1096" s="1"/>
    </row>
    <row r="1097" spans="1:14">
      <c r="E1097" s="30">
        <v>120</v>
      </c>
      <c r="F1097" s="30">
        <v>1</v>
      </c>
      <c r="G1097" s="91" t="str">
        <f t="shared" si="15"/>
        <v>120-1</v>
      </c>
      <c r="H1097" s="2">
        <v>3</v>
      </c>
      <c r="I1097" s="2">
        <v>30</v>
      </c>
      <c r="J1097" s="92" t="str">
        <f>IF(((VLOOKUP($G1097,Depth_Lookup!$A$3:$J$561,9,FALSE))-(I1097/100))&gt;=0,"Good","Too Long")</f>
        <v>Good</v>
      </c>
      <c r="K1097" s="93">
        <f>(VLOOKUP($G1097,Depth_Lookup!$A$3:$J$561,10,FALSE))+(H1097/100)</f>
        <v>275.63</v>
      </c>
      <c r="L1097" s="93">
        <f>(VLOOKUP($G1097,Depth_Lookup!$A$3:$J$561,10,FALSE))+(I1097/100)</f>
        <v>275.90000000000003</v>
      </c>
      <c r="M1097" s="34">
        <v>0</v>
      </c>
    </row>
    <row r="1098" spans="1:14">
      <c r="A1098" s="30"/>
      <c r="E1098" s="30">
        <v>120</v>
      </c>
      <c r="F1098" s="30">
        <v>1</v>
      </c>
      <c r="G1098" s="91" t="str">
        <f t="shared" si="15"/>
        <v>120-1</v>
      </c>
      <c r="H1098" s="2">
        <v>30</v>
      </c>
      <c r="I1098" s="2">
        <v>42</v>
      </c>
      <c r="J1098" s="92" t="str">
        <f>IF(((VLOOKUP($G1098,Depth_Lookup!$A$3:$J$561,9,FALSE))-(I1098/100))&gt;=0,"Good","Too Long")</f>
        <v>Good</v>
      </c>
      <c r="K1098" s="93">
        <f>(VLOOKUP($G1098,Depth_Lookup!$A$3:$J$561,10,FALSE))+(H1098/100)</f>
        <v>275.90000000000003</v>
      </c>
      <c r="L1098" s="93">
        <f>(VLOOKUP($G1098,Depth_Lookup!$A$3:$J$561,10,FALSE))+(I1098/100)</f>
        <v>276.02000000000004</v>
      </c>
      <c r="M1098" s="34">
        <v>2</v>
      </c>
      <c r="N1098" s="1" t="s">
        <v>1362</v>
      </c>
    </row>
    <row r="1099" spans="1:14">
      <c r="E1099" s="30">
        <v>120</v>
      </c>
      <c r="F1099" s="30">
        <v>2</v>
      </c>
      <c r="G1099" s="91" t="str">
        <f t="shared" si="15"/>
        <v>120-2</v>
      </c>
      <c r="H1099" s="2">
        <v>0</v>
      </c>
      <c r="I1099" s="2">
        <v>94</v>
      </c>
      <c r="J1099" s="92" t="str">
        <f>IF(((VLOOKUP($G1099,Depth_Lookup!$A$3:$J$561,9,FALSE))-(I1099/100))&gt;=0,"Good","Too Long")</f>
        <v>Good</v>
      </c>
      <c r="K1099" s="93">
        <f>(VLOOKUP($G1099,Depth_Lookup!$A$3:$J$561,10,FALSE))+(H1099/100)</f>
        <v>276.02</v>
      </c>
      <c r="L1099" s="93">
        <f>(VLOOKUP($G1099,Depth_Lookup!$A$3:$J$561,10,FALSE))+(I1099/100)</f>
        <v>276.95999999999998</v>
      </c>
      <c r="M1099" s="34">
        <v>0</v>
      </c>
    </row>
    <row r="1100" spans="1:14">
      <c r="A1100" s="30"/>
      <c r="E1100" s="30">
        <v>120</v>
      </c>
      <c r="F1100" s="30">
        <v>3</v>
      </c>
      <c r="G1100" s="91" t="str">
        <f t="shared" si="15"/>
        <v>120-3</v>
      </c>
      <c r="H1100" s="2">
        <v>0</v>
      </c>
      <c r="I1100" s="2">
        <v>85</v>
      </c>
      <c r="J1100" s="92" t="str">
        <f>IF(((VLOOKUP($G1100,Depth_Lookup!$A$3:$J$561,9,FALSE))-(I1100/100))&gt;=0,"Good","Too Long")</f>
        <v>Good</v>
      </c>
      <c r="K1100" s="93">
        <f>(VLOOKUP($G1100,Depth_Lookup!$A$3:$J$561,10,FALSE))+(H1100/100)</f>
        <v>276.96499999999997</v>
      </c>
      <c r="L1100" s="93">
        <f>(VLOOKUP($G1100,Depth_Lookup!$A$3:$J$561,10,FALSE))+(I1100/100)</f>
        <v>277.815</v>
      </c>
      <c r="M1100" s="34">
        <v>0</v>
      </c>
      <c r="N1100" s="1"/>
    </row>
    <row r="1101" spans="1:14">
      <c r="E1101" s="30">
        <v>120</v>
      </c>
      <c r="F1101" s="30">
        <v>4</v>
      </c>
      <c r="G1101" s="91" t="str">
        <f t="shared" si="15"/>
        <v>120-4</v>
      </c>
      <c r="H1101" s="2">
        <v>0</v>
      </c>
      <c r="I1101" s="2">
        <v>70</v>
      </c>
      <c r="J1101" s="92" t="str">
        <f>IF(((VLOOKUP($G1101,Depth_Lookup!$A$3:$J$561,9,FALSE))-(I1101/100))&gt;=0,"Good","Too Long")</f>
        <v>Good</v>
      </c>
      <c r="K1101" s="93">
        <f>(VLOOKUP($G1101,Depth_Lookup!$A$3:$J$561,10,FALSE))+(H1101/100)</f>
        <v>277.815</v>
      </c>
      <c r="L1101" s="93">
        <f>(VLOOKUP($G1101,Depth_Lookup!$A$3:$J$561,10,FALSE))+(I1101/100)</f>
        <v>278.51499999999999</v>
      </c>
      <c r="M1101" s="34">
        <v>0</v>
      </c>
    </row>
    <row r="1102" spans="1:14">
      <c r="A1102" s="30"/>
      <c r="E1102" s="30">
        <v>120</v>
      </c>
      <c r="F1102" s="30">
        <v>4</v>
      </c>
      <c r="G1102" s="91" t="str">
        <f t="shared" si="15"/>
        <v>120-4</v>
      </c>
      <c r="H1102" s="2">
        <v>70</v>
      </c>
      <c r="I1102" s="2">
        <v>87</v>
      </c>
      <c r="J1102" s="92" t="str">
        <f>IF(((VLOOKUP($G1102,Depth_Lookup!$A$3:$J$561,9,FALSE))-(I1102/100))&gt;=0,"Good","Too Long")</f>
        <v>Good</v>
      </c>
      <c r="K1102" s="93">
        <f>(VLOOKUP($G1102,Depth_Lookup!$A$3:$J$561,10,FALSE))+(H1102/100)</f>
        <v>278.51499999999999</v>
      </c>
      <c r="L1102" s="93">
        <f>(VLOOKUP($G1102,Depth_Lookup!$A$3:$J$561,10,FALSE))+(I1102/100)</f>
        <v>278.685</v>
      </c>
      <c r="M1102" s="34">
        <v>1</v>
      </c>
      <c r="N1102" s="1"/>
    </row>
    <row r="1103" spans="1:14">
      <c r="E1103" s="30">
        <v>121</v>
      </c>
      <c r="F1103" s="30">
        <v>1</v>
      </c>
      <c r="G1103" s="91" t="str">
        <f t="shared" si="15"/>
        <v>121-1</v>
      </c>
      <c r="H1103" s="2">
        <v>0</v>
      </c>
      <c r="I1103" s="2">
        <v>95</v>
      </c>
      <c r="J1103" s="92" t="str">
        <f>IF(((VLOOKUP($G1103,Depth_Lookup!$A$3:$J$561,9,FALSE))-(I1103/100))&gt;=0,"Good","Too Long")</f>
        <v>Good</v>
      </c>
      <c r="K1103" s="93">
        <f>(VLOOKUP($G1103,Depth_Lookup!$A$3:$J$561,10,FALSE))+(H1103/100)</f>
        <v>278.60000000000002</v>
      </c>
      <c r="L1103" s="93">
        <f>(VLOOKUP($G1103,Depth_Lookup!$A$3:$J$561,10,FALSE))+(I1103/100)</f>
        <v>279.55</v>
      </c>
      <c r="M1103" s="34">
        <v>0</v>
      </c>
    </row>
    <row r="1104" spans="1:14">
      <c r="A1104" s="30"/>
      <c r="E1104" s="30">
        <v>121</v>
      </c>
      <c r="F1104" s="30">
        <v>2</v>
      </c>
      <c r="G1104" s="91" t="str">
        <f t="shared" si="15"/>
        <v>121-2</v>
      </c>
      <c r="H1104" s="2">
        <v>0</v>
      </c>
      <c r="I1104" s="2">
        <v>68</v>
      </c>
      <c r="J1104" s="92" t="str">
        <f>IF(((VLOOKUP($G1104,Depth_Lookup!$A$3:$J$561,9,FALSE))-(I1104/100))&gt;=0,"Good","Too Long")</f>
        <v>Good</v>
      </c>
      <c r="K1104" s="93">
        <f>(VLOOKUP($G1104,Depth_Lookup!$A$3:$J$561,10,FALSE))+(H1104/100)</f>
        <v>279.55</v>
      </c>
      <c r="L1104" s="93">
        <f>(VLOOKUP($G1104,Depth_Lookup!$A$3:$J$561,10,FALSE))+(I1104/100)</f>
        <v>280.23</v>
      </c>
      <c r="M1104" s="34">
        <v>0</v>
      </c>
      <c r="N1104" s="1"/>
    </row>
    <row r="1105" spans="1:14">
      <c r="E1105" s="30">
        <v>121</v>
      </c>
      <c r="F1105" s="30">
        <v>2</v>
      </c>
      <c r="G1105" s="91" t="str">
        <f t="shared" si="15"/>
        <v>121-2</v>
      </c>
      <c r="H1105" s="2">
        <v>68</v>
      </c>
      <c r="I1105" s="2">
        <v>72</v>
      </c>
      <c r="J1105" s="92" t="str">
        <f>IF(((VLOOKUP($G1105,Depth_Lookup!$A$3:$J$561,9,FALSE))-(I1105/100))&gt;=0,"Good","Too Long")</f>
        <v>Good</v>
      </c>
      <c r="K1105" s="93">
        <f>(VLOOKUP($G1105,Depth_Lookup!$A$3:$J$561,10,FALSE))+(H1105/100)</f>
        <v>280.23</v>
      </c>
      <c r="L1105" s="93">
        <f>(VLOOKUP($G1105,Depth_Lookup!$A$3:$J$561,10,FALSE))+(I1105/100)</f>
        <v>280.27000000000004</v>
      </c>
      <c r="M1105" s="34">
        <v>2</v>
      </c>
    </row>
    <row r="1106" spans="1:14">
      <c r="A1106" s="30"/>
      <c r="E1106" s="30">
        <v>121</v>
      </c>
      <c r="F1106" s="30">
        <v>3</v>
      </c>
      <c r="G1106" s="91" t="str">
        <f t="shared" si="15"/>
        <v>121-3</v>
      </c>
      <c r="H1106" s="2">
        <v>0</v>
      </c>
      <c r="I1106" s="2">
        <v>34</v>
      </c>
      <c r="J1106" s="92" t="str">
        <f>IF(((VLOOKUP($G1106,Depth_Lookup!$A$3:$J$561,9,FALSE))-(I1106/100))&gt;=0,"Good","Too Long")</f>
        <v>Good</v>
      </c>
      <c r="K1106" s="93">
        <f>(VLOOKUP($G1106,Depth_Lookup!$A$3:$J$561,10,FALSE))+(H1106/100)</f>
        <v>280.27</v>
      </c>
      <c r="L1106" s="93">
        <f>(VLOOKUP($G1106,Depth_Lookup!$A$3:$J$561,10,FALSE))+(I1106/100)</f>
        <v>280.60999999999996</v>
      </c>
      <c r="M1106" s="34">
        <v>3</v>
      </c>
      <c r="N1106" s="1" t="s">
        <v>1363</v>
      </c>
    </row>
    <row r="1107" spans="1:14">
      <c r="E1107" s="30">
        <v>121</v>
      </c>
      <c r="F1107" s="30">
        <v>3</v>
      </c>
      <c r="G1107" s="91" t="str">
        <f t="shared" si="15"/>
        <v>121-3</v>
      </c>
      <c r="H1107" s="2">
        <v>34</v>
      </c>
      <c r="I1107" s="2">
        <v>70</v>
      </c>
      <c r="J1107" s="92" t="str">
        <f>IF(((VLOOKUP($G1107,Depth_Lookup!$A$3:$J$561,9,FALSE))-(I1107/100))&gt;=0,"Good","Too Long")</f>
        <v>Good</v>
      </c>
      <c r="K1107" s="93">
        <f>(VLOOKUP($G1107,Depth_Lookup!$A$3:$J$561,10,FALSE))+(H1107/100)</f>
        <v>280.60999999999996</v>
      </c>
      <c r="L1107" s="93">
        <f>(VLOOKUP($G1107,Depth_Lookup!$A$3:$J$561,10,FALSE))+(I1107/100)</f>
        <v>280.96999999999997</v>
      </c>
      <c r="M1107" s="34"/>
      <c r="N1107" s="30" t="s">
        <v>1443</v>
      </c>
    </row>
    <row r="1108" spans="1:14">
      <c r="A1108" s="30"/>
      <c r="E1108" s="30">
        <v>121</v>
      </c>
      <c r="F1108" s="30">
        <v>4</v>
      </c>
      <c r="G1108" s="91" t="str">
        <f t="shared" si="15"/>
        <v>121-4</v>
      </c>
      <c r="H1108" s="2">
        <v>0</v>
      </c>
      <c r="I1108" s="2">
        <v>21</v>
      </c>
      <c r="J1108" s="92" t="str">
        <f>IF(((VLOOKUP($G1108,Depth_Lookup!$A$3:$J$561,9,FALSE))-(I1108/100))&gt;=0,"Good","Too Long")</f>
        <v>Good</v>
      </c>
      <c r="K1108" s="93">
        <f>(VLOOKUP($G1108,Depth_Lookup!$A$3:$J$561,10,FALSE))+(H1108/100)</f>
        <v>280.97000000000003</v>
      </c>
      <c r="L1108" s="93">
        <f>(VLOOKUP($G1108,Depth_Lookup!$A$3:$J$561,10,FALSE))+(I1108/100)</f>
        <v>281.18</v>
      </c>
      <c r="M1108" s="34">
        <v>3</v>
      </c>
      <c r="N1108" s="1"/>
    </row>
    <row r="1109" spans="1:14">
      <c r="E1109" s="30">
        <v>121</v>
      </c>
      <c r="F1109" s="30">
        <v>4</v>
      </c>
      <c r="G1109" s="91" t="str">
        <f t="shared" si="15"/>
        <v>121-4</v>
      </c>
      <c r="H1109" s="2">
        <v>21</v>
      </c>
      <c r="I1109" s="2">
        <v>34</v>
      </c>
      <c r="J1109" s="92" t="str">
        <f>IF(((VLOOKUP($G1109,Depth_Lookup!$A$3:$J$561,9,FALSE))-(I1109/100))&gt;=0,"Good","Too Long")</f>
        <v>Good</v>
      </c>
      <c r="K1109" s="93">
        <f>(VLOOKUP($G1109,Depth_Lookup!$A$3:$J$561,10,FALSE))+(H1109/100)</f>
        <v>281.18</v>
      </c>
      <c r="L1109" s="93">
        <f>(VLOOKUP($G1109,Depth_Lookup!$A$3:$J$561,10,FALSE))+(I1109/100)</f>
        <v>281.31</v>
      </c>
      <c r="M1109" s="34">
        <v>1</v>
      </c>
    </row>
    <row r="1110" spans="1:14">
      <c r="A1110" s="30"/>
      <c r="E1110" s="30">
        <v>121</v>
      </c>
      <c r="F1110" s="30">
        <v>4</v>
      </c>
      <c r="G1110" s="91" t="str">
        <f t="shared" si="15"/>
        <v>121-4</v>
      </c>
      <c r="H1110" s="2">
        <v>34</v>
      </c>
      <c r="I1110" s="2">
        <v>58</v>
      </c>
      <c r="J1110" s="92" t="str">
        <f>IF(((VLOOKUP($G1110,Depth_Lookup!$A$3:$J$561,9,FALSE))-(I1110/100))&gt;=0,"Good","Too Long")</f>
        <v>Good</v>
      </c>
      <c r="K1110" s="93">
        <f>(VLOOKUP($G1110,Depth_Lookup!$A$3:$J$561,10,FALSE))+(H1110/100)</f>
        <v>281.31</v>
      </c>
      <c r="L1110" s="93">
        <f>(VLOOKUP($G1110,Depth_Lookup!$A$3:$J$561,10,FALSE))+(I1110/100)</f>
        <v>281.55</v>
      </c>
      <c r="M1110" s="34">
        <v>0</v>
      </c>
      <c r="N1110" s="1"/>
    </row>
    <row r="1111" spans="1:14">
      <c r="E1111" s="30">
        <v>121</v>
      </c>
      <c r="F1111" s="30">
        <v>4</v>
      </c>
      <c r="G1111" s="91" t="str">
        <f t="shared" si="15"/>
        <v>121-4</v>
      </c>
      <c r="H1111" s="2">
        <v>58</v>
      </c>
      <c r="I1111" s="2">
        <v>67</v>
      </c>
      <c r="J1111" s="92" t="str">
        <f>IF(((VLOOKUP($G1111,Depth_Lookup!$A$3:$J$561,9,FALSE))-(I1111/100))&gt;=0,"Good","Too Long")</f>
        <v>Good</v>
      </c>
      <c r="K1111" s="93">
        <f>(VLOOKUP($G1111,Depth_Lookup!$A$3:$J$561,10,FALSE))+(H1111/100)</f>
        <v>281.55</v>
      </c>
      <c r="L1111" s="93">
        <f>(VLOOKUP($G1111,Depth_Lookup!$A$3:$J$561,10,FALSE))+(I1111/100)</f>
        <v>281.64000000000004</v>
      </c>
      <c r="M1111" s="34">
        <v>2</v>
      </c>
    </row>
    <row r="1112" spans="1:14">
      <c r="A1112" s="30"/>
      <c r="E1112" s="30">
        <v>122</v>
      </c>
      <c r="F1112" s="30">
        <v>1</v>
      </c>
      <c r="G1112" s="91" t="str">
        <f t="shared" si="15"/>
        <v>122-1</v>
      </c>
      <c r="H1112" s="2">
        <v>0</v>
      </c>
      <c r="I1112" s="2">
        <v>60</v>
      </c>
      <c r="J1112" s="92" t="str">
        <f>IF(((VLOOKUP($G1112,Depth_Lookup!$A$3:$J$561,9,FALSE))-(I1112/100))&gt;=0,"Good","Too Long")</f>
        <v>Good</v>
      </c>
      <c r="K1112" s="93">
        <f>(VLOOKUP($G1112,Depth_Lookup!$A$3:$J$561,10,FALSE))+(H1112/100)</f>
        <v>281.60000000000002</v>
      </c>
      <c r="L1112" s="93">
        <f>(VLOOKUP($G1112,Depth_Lookup!$A$3:$J$561,10,FALSE))+(I1112/100)</f>
        <v>282.20000000000005</v>
      </c>
      <c r="M1112" s="34">
        <v>1</v>
      </c>
      <c r="N1112" s="1"/>
    </row>
    <row r="1113" spans="1:14">
      <c r="E1113" s="30">
        <v>122</v>
      </c>
      <c r="F1113" s="30">
        <v>1</v>
      </c>
      <c r="G1113" s="91" t="str">
        <f t="shared" si="15"/>
        <v>122-1</v>
      </c>
      <c r="H1113" s="2">
        <v>60</v>
      </c>
      <c r="I1113" s="2">
        <v>89</v>
      </c>
      <c r="J1113" s="92" t="str">
        <f>IF(((VLOOKUP($G1113,Depth_Lookup!$A$3:$J$561,9,FALSE))-(I1113/100))&gt;=0,"Good","Too Long")</f>
        <v>Good</v>
      </c>
      <c r="K1113" s="93">
        <f>(VLOOKUP($G1113,Depth_Lookup!$A$3:$J$561,10,FALSE))+(H1113/100)</f>
        <v>282.20000000000005</v>
      </c>
      <c r="L1113" s="93">
        <f>(VLOOKUP($G1113,Depth_Lookup!$A$3:$J$561,10,FALSE))+(I1113/100)</f>
        <v>282.49</v>
      </c>
      <c r="M1113" s="34">
        <v>0</v>
      </c>
    </row>
    <row r="1114" spans="1:14">
      <c r="A1114" s="30"/>
      <c r="E1114" s="30">
        <v>122</v>
      </c>
      <c r="F1114" s="30">
        <v>2</v>
      </c>
      <c r="G1114" s="91" t="str">
        <f t="shared" si="15"/>
        <v>122-2</v>
      </c>
      <c r="H1114" s="2">
        <v>0</v>
      </c>
      <c r="I1114" s="2">
        <v>25</v>
      </c>
      <c r="J1114" s="92" t="str">
        <f>IF(((VLOOKUP($G1114,Depth_Lookup!$A$3:$J$561,9,FALSE))-(I1114/100))&gt;=0,"Good","Too Long")</f>
        <v>Good</v>
      </c>
      <c r="K1114" s="93">
        <f>(VLOOKUP($G1114,Depth_Lookup!$A$3:$J$561,10,FALSE))+(H1114/100)</f>
        <v>282.495</v>
      </c>
      <c r="L1114" s="93">
        <f>(VLOOKUP($G1114,Depth_Lookup!$A$3:$J$561,10,FALSE))+(I1114/100)</f>
        <v>282.745</v>
      </c>
      <c r="M1114" s="34">
        <v>1</v>
      </c>
      <c r="N1114" s="1"/>
    </row>
    <row r="1115" spans="1:14">
      <c r="E1115" s="30">
        <v>122</v>
      </c>
      <c r="F1115" s="30">
        <v>2</v>
      </c>
      <c r="G1115" s="91" t="str">
        <f t="shared" si="15"/>
        <v>122-2</v>
      </c>
      <c r="H1115" s="2">
        <v>25</v>
      </c>
      <c r="I1115" s="2">
        <v>38</v>
      </c>
      <c r="J1115" s="92" t="str">
        <f>IF(((VLOOKUP($G1115,Depth_Lookup!$A$3:$J$561,9,FALSE))-(I1115/100))&gt;=0,"Good","Too Long")</f>
        <v>Good</v>
      </c>
      <c r="K1115" s="93">
        <f>(VLOOKUP($G1115,Depth_Lookup!$A$3:$J$561,10,FALSE))+(H1115/100)</f>
        <v>282.745</v>
      </c>
      <c r="L1115" s="93">
        <f>(VLOOKUP($G1115,Depth_Lookup!$A$3:$J$561,10,FALSE))+(I1115/100)</f>
        <v>282.875</v>
      </c>
      <c r="M1115" s="34">
        <v>2</v>
      </c>
    </row>
    <row r="1116" spans="1:14">
      <c r="A1116" s="30"/>
      <c r="E1116" s="30">
        <v>122</v>
      </c>
      <c r="F1116" s="30">
        <v>2</v>
      </c>
      <c r="G1116" s="91" t="str">
        <f t="shared" si="15"/>
        <v>122-2</v>
      </c>
      <c r="H1116" s="2">
        <v>38</v>
      </c>
      <c r="I1116" s="2">
        <v>73</v>
      </c>
      <c r="J1116" s="92" t="str">
        <f>IF(((VLOOKUP($G1116,Depth_Lookup!$A$3:$J$561,9,FALSE))-(I1116/100))&gt;=0,"Good","Too Long")</f>
        <v>Good</v>
      </c>
      <c r="K1116" s="93">
        <f>(VLOOKUP($G1116,Depth_Lookup!$A$3:$J$561,10,FALSE))+(H1116/100)</f>
        <v>282.875</v>
      </c>
      <c r="L1116" s="93">
        <f>(VLOOKUP($G1116,Depth_Lookup!$A$3:$J$561,10,FALSE))+(I1116/100)</f>
        <v>283.22500000000002</v>
      </c>
      <c r="M1116" s="34">
        <v>0</v>
      </c>
      <c r="N1116" s="1"/>
    </row>
    <row r="1117" spans="1:14">
      <c r="E1117" s="30">
        <v>122</v>
      </c>
      <c r="F1117" s="30">
        <v>2</v>
      </c>
      <c r="G1117" s="91" t="str">
        <f t="shared" si="15"/>
        <v>122-2</v>
      </c>
      <c r="H1117" s="2">
        <v>73</v>
      </c>
      <c r="I1117" s="2">
        <v>78</v>
      </c>
      <c r="J1117" s="92" t="str">
        <f>IF(((VLOOKUP($G1117,Depth_Lookup!$A$3:$J$561,9,FALSE))-(I1117/100))&gt;=0,"Good","Too Long")</f>
        <v>Good</v>
      </c>
      <c r="K1117" s="93">
        <f>(VLOOKUP($G1117,Depth_Lookup!$A$3:$J$561,10,FALSE))+(H1117/100)</f>
        <v>283.22500000000002</v>
      </c>
      <c r="L1117" s="93">
        <f>(VLOOKUP($G1117,Depth_Lookup!$A$3:$J$561,10,FALSE))+(I1117/100)</f>
        <v>283.27499999999998</v>
      </c>
      <c r="M1117" s="34">
        <v>1</v>
      </c>
    </row>
    <row r="1118" spans="1:14">
      <c r="A1118" s="30"/>
      <c r="E1118" s="30">
        <v>122</v>
      </c>
      <c r="F1118" s="30">
        <v>2</v>
      </c>
      <c r="G1118" s="91" t="str">
        <f t="shared" si="15"/>
        <v>122-2</v>
      </c>
      <c r="H1118" s="2">
        <v>78</v>
      </c>
      <c r="I1118" s="2">
        <v>90</v>
      </c>
      <c r="J1118" s="92" t="str">
        <f>IF(((VLOOKUP($G1118,Depth_Lookup!$A$3:$J$561,9,FALSE))-(I1118/100))&gt;=0,"Good","Too Long")</f>
        <v>Good</v>
      </c>
      <c r="K1118" s="93">
        <f>(VLOOKUP($G1118,Depth_Lookup!$A$3:$J$561,10,FALSE))+(H1118/100)</f>
        <v>283.27499999999998</v>
      </c>
      <c r="L1118" s="93">
        <f>(VLOOKUP($G1118,Depth_Lookup!$A$3:$J$561,10,FALSE))+(I1118/100)</f>
        <v>283.39499999999998</v>
      </c>
      <c r="M1118" s="34">
        <v>0</v>
      </c>
      <c r="N1118" s="1"/>
    </row>
    <row r="1119" spans="1:14">
      <c r="E1119" s="30">
        <v>122</v>
      </c>
      <c r="F1119" s="30">
        <v>2</v>
      </c>
      <c r="G1119" s="91" t="str">
        <f t="shared" si="15"/>
        <v>122-2</v>
      </c>
      <c r="H1119" s="2">
        <v>90</v>
      </c>
      <c r="I1119" s="2">
        <v>91</v>
      </c>
      <c r="J1119" s="92" t="str">
        <f>IF(((VLOOKUP($G1119,Depth_Lookup!$A$3:$J$561,9,FALSE))-(I1119/100))&gt;=0,"Good","Too Long")</f>
        <v>Good</v>
      </c>
      <c r="K1119" s="93">
        <f>(VLOOKUP($G1119,Depth_Lookup!$A$3:$J$561,10,FALSE))+(H1119/100)</f>
        <v>283.39499999999998</v>
      </c>
      <c r="L1119" s="93">
        <f>(VLOOKUP($G1119,Depth_Lookup!$A$3:$J$561,10,FALSE))+(I1119/100)</f>
        <v>283.40500000000003</v>
      </c>
      <c r="M1119" s="34">
        <v>1</v>
      </c>
      <c r="N1119" s="30" t="s">
        <v>1362</v>
      </c>
    </row>
    <row r="1120" spans="1:14">
      <c r="A1120" s="30"/>
      <c r="E1120" s="30">
        <v>122</v>
      </c>
      <c r="F1120" s="30">
        <v>3</v>
      </c>
      <c r="G1120" s="91" t="str">
        <f t="shared" si="15"/>
        <v>122-3</v>
      </c>
      <c r="H1120" s="2">
        <v>0</v>
      </c>
      <c r="I1120" s="2">
        <v>28</v>
      </c>
      <c r="J1120" s="92" t="str">
        <f>IF(((VLOOKUP($G1120,Depth_Lookup!$A$3:$J$561,9,FALSE))-(I1120/100))&gt;=0,"Good","Too Long")</f>
        <v>Good</v>
      </c>
      <c r="K1120" s="93">
        <f>(VLOOKUP($G1120,Depth_Lookup!$A$3:$J$561,10,FALSE))+(H1120/100)</f>
        <v>283.48500000000001</v>
      </c>
      <c r="L1120" s="93">
        <f>(VLOOKUP($G1120,Depth_Lookup!$A$3:$J$561,10,FALSE))+(I1120/100)</f>
        <v>283.76499999999999</v>
      </c>
      <c r="M1120" s="34">
        <v>2</v>
      </c>
      <c r="N1120" s="1"/>
    </row>
    <row r="1121" spans="1:14">
      <c r="E1121" s="30">
        <v>122</v>
      </c>
      <c r="F1121" s="30">
        <v>3</v>
      </c>
      <c r="G1121" s="91" t="str">
        <f t="shared" si="15"/>
        <v>122-3</v>
      </c>
      <c r="H1121" s="2">
        <v>28</v>
      </c>
      <c r="I1121" s="2">
        <v>54</v>
      </c>
      <c r="J1121" s="92" t="str">
        <f>IF(((VLOOKUP($G1121,Depth_Lookup!$A$3:$J$561,9,FALSE))-(I1121/100))&gt;=0,"Good","Too Long")</f>
        <v>Good</v>
      </c>
      <c r="K1121" s="93">
        <f>(VLOOKUP($G1121,Depth_Lookup!$A$3:$J$561,10,FALSE))+(H1121/100)</f>
        <v>283.76499999999999</v>
      </c>
      <c r="L1121" s="93">
        <f>(VLOOKUP($G1121,Depth_Lookup!$A$3:$J$561,10,FALSE))+(I1121/100)</f>
        <v>284.02500000000003</v>
      </c>
      <c r="M1121" s="34">
        <v>1</v>
      </c>
    </row>
    <row r="1122" spans="1:14">
      <c r="A1122" s="30"/>
      <c r="E1122" s="30">
        <v>122</v>
      </c>
      <c r="F1122" s="30">
        <v>3</v>
      </c>
      <c r="G1122" s="91" t="str">
        <f t="shared" si="15"/>
        <v>122-3</v>
      </c>
      <c r="H1122" s="2">
        <v>54</v>
      </c>
      <c r="I1122" s="2">
        <v>77</v>
      </c>
      <c r="J1122" s="92" t="str">
        <f>IF(((VLOOKUP($G1122,Depth_Lookup!$A$3:$J$561,9,FALSE))-(I1122/100))&gt;=0,"Good","Too Long")</f>
        <v>Good</v>
      </c>
      <c r="K1122" s="93">
        <f>(VLOOKUP($G1122,Depth_Lookup!$A$3:$J$561,10,FALSE))+(H1122/100)</f>
        <v>284.02500000000003</v>
      </c>
      <c r="L1122" s="93">
        <f>(VLOOKUP($G1122,Depth_Lookup!$A$3:$J$561,10,FALSE))+(I1122/100)</f>
        <v>284.255</v>
      </c>
      <c r="M1122" s="34">
        <v>0</v>
      </c>
      <c r="N1122" s="1"/>
    </row>
    <row r="1123" spans="1:14">
      <c r="E1123" s="30">
        <v>122</v>
      </c>
      <c r="F1123" s="30">
        <v>3</v>
      </c>
      <c r="G1123" s="91" t="str">
        <f t="shared" si="15"/>
        <v>122-3</v>
      </c>
      <c r="H1123" s="2">
        <v>77</v>
      </c>
      <c r="I1123" s="2">
        <v>90</v>
      </c>
      <c r="J1123" s="92" t="str">
        <f>IF(((VLOOKUP($G1123,Depth_Lookup!$A$3:$J$561,9,FALSE))-(I1123/100))&gt;=0,"Good","Too Long")</f>
        <v>Good</v>
      </c>
      <c r="K1123" s="93">
        <f>(VLOOKUP($G1123,Depth_Lookup!$A$3:$J$561,10,FALSE))+(H1123/100)</f>
        <v>284.255</v>
      </c>
      <c r="L1123" s="93">
        <f>(VLOOKUP($G1123,Depth_Lookup!$A$3:$J$561,10,FALSE))+(I1123/100)</f>
        <v>284.38499999999999</v>
      </c>
      <c r="M1123" s="34">
        <v>2</v>
      </c>
    </row>
    <row r="1124" spans="1:14">
      <c r="A1124" s="30"/>
      <c r="E1124" s="30">
        <v>122</v>
      </c>
      <c r="F1124" s="30">
        <v>4</v>
      </c>
      <c r="G1124" s="91" t="str">
        <f t="shared" si="15"/>
        <v>122-4</v>
      </c>
      <c r="H1124" s="2">
        <v>0</v>
      </c>
      <c r="I1124" s="2">
        <v>6</v>
      </c>
      <c r="J1124" s="92" t="str">
        <f>IF(((VLOOKUP($G1124,Depth_Lookup!$A$3:$J$561,9,FALSE))-(I1124/100))&gt;=0,"Good","Too Long")</f>
        <v>Good</v>
      </c>
      <c r="K1124" s="93">
        <f>(VLOOKUP($G1124,Depth_Lookup!$A$3:$J$561,10,FALSE))+(H1124/100)</f>
        <v>284.39499999999998</v>
      </c>
      <c r="L1124" s="93">
        <f>(VLOOKUP($G1124,Depth_Lookup!$A$3:$J$561,10,FALSE))+(I1124/100)</f>
        <v>284.45499999999998</v>
      </c>
      <c r="M1124" s="34">
        <v>2</v>
      </c>
      <c r="N1124" s="1"/>
    </row>
    <row r="1125" spans="1:14">
      <c r="E1125" s="30">
        <v>122</v>
      </c>
      <c r="F1125" s="30">
        <v>4</v>
      </c>
      <c r="G1125" s="91" t="str">
        <f t="shared" si="15"/>
        <v>122-4</v>
      </c>
      <c r="H1125" s="2">
        <v>6</v>
      </c>
      <c r="I1125" s="2">
        <v>32</v>
      </c>
      <c r="J1125" s="92" t="str">
        <f>IF(((VLOOKUP($G1125,Depth_Lookup!$A$3:$J$561,9,FALSE))-(I1125/100))&gt;=0,"Good","Too Long")</f>
        <v>Good</v>
      </c>
      <c r="K1125" s="93">
        <f>(VLOOKUP($G1125,Depth_Lookup!$A$3:$J$561,10,FALSE))+(H1125/100)</f>
        <v>284.45499999999998</v>
      </c>
      <c r="L1125" s="93">
        <f>(VLOOKUP($G1125,Depth_Lookup!$A$3:$J$561,10,FALSE))+(I1125/100)</f>
        <v>284.71499999999997</v>
      </c>
      <c r="M1125" s="34">
        <v>0</v>
      </c>
    </row>
    <row r="1126" spans="1:14">
      <c r="A1126" s="30"/>
      <c r="E1126" s="30">
        <v>122</v>
      </c>
      <c r="F1126" s="30">
        <v>4</v>
      </c>
      <c r="G1126" s="91" t="str">
        <f t="shared" si="15"/>
        <v>122-4</v>
      </c>
      <c r="H1126" s="2">
        <v>32</v>
      </c>
      <c r="I1126" s="2">
        <v>36</v>
      </c>
      <c r="J1126" s="92" t="str">
        <f>IF(((VLOOKUP($G1126,Depth_Lookup!$A$3:$J$561,9,FALSE))-(I1126/100))&gt;=0,"Good","Too Long")</f>
        <v>Good</v>
      </c>
      <c r="K1126" s="93">
        <f>(VLOOKUP($G1126,Depth_Lookup!$A$3:$J$561,10,FALSE))+(H1126/100)</f>
        <v>284.71499999999997</v>
      </c>
      <c r="L1126" s="93">
        <f>(VLOOKUP($G1126,Depth_Lookup!$A$3:$J$561,10,FALSE))+(I1126/100)</f>
        <v>284.755</v>
      </c>
      <c r="M1126" s="34">
        <v>1</v>
      </c>
      <c r="N1126" s="1" t="s">
        <v>1362</v>
      </c>
    </row>
    <row r="1127" spans="1:14">
      <c r="E1127" s="30">
        <v>123</v>
      </c>
      <c r="F1127" s="30">
        <v>1</v>
      </c>
      <c r="G1127" s="91" t="str">
        <f t="shared" si="15"/>
        <v>123-1</v>
      </c>
      <c r="H1127" s="2">
        <v>0</v>
      </c>
      <c r="I1127" s="2">
        <v>57</v>
      </c>
      <c r="J1127" s="92" t="str">
        <f>IF(((VLOOKUP($G1127,Depth_Lookup!$A$3:$J$561,9,FALSE))-(I1127/100))&gt;=0,"Good","Too Long")</f>
        <v>Good</v>
      </c>
      <c r="K1127" s="93">
        <f>(VLOOKUP($G1127,Depth_Lookup!$A$3:$J$561,10,FALSE))+(H1127/100)</f>
        <v>284.60000000000002</v>
      </c>
      <c r="L1127" s="93">
        <f>(VLOOKUP($G1127,Depth_Lookup!$A$3:$J$561,10,FALSE))+(I1127/100)</f>
        <v>285.17</v>
      </c>
      <c r="M1127" s="34">
        <v>2</v>
      </c>
    </row>
    <row r="1128" spans="1:14">
      <c r="A1128" s="30"/>
      <c r="E1128" s="30">
        <v>124</v>
      </c>
      <c r="F1128" s="30">
        <v>1</v>
      </c>
      <c r="G1128" s="91" t="str">
        <f t="shared" si="15"/>
        <v>124-1</v>
      </c>
      <c r="H1128" s="2">
        <v>0</v>
      </c>
      <c r="I1128" s="2">
        <v>28</v>
      </c>
      <c r="J1128" s="92" t="str">
        <f>IF(((VLOOKUP($G1128,Depth_Lookup!$A$3:$J$561,9,FALSE))-(I1128/100))&gt;=0,"Good","Too Long")</f>
        <v>Good</v>
      </c>
      <c r="K1128" s="93">
        <f>(VLOOKUP($G1128,Depth_Lookup!$A$3:$J$561,10,FALSE))+(H1128/100)</f>
        <v>285.2</v>
      </c>
      <c r="L1128" s="93">
        <f>(VLOOKUP($G1128,Depth_Lookup!$A$3:$J$561,10,FALSE))+(I1128/100)</f>
        <v>285.47999999999996</v>
      </c>
      <c r="M1128" s="34">
        <v>2</v>
      </c>
      <c r="N1128" s="1"/>
    </row>
    <row r="1129" spans="1:14">
      <c r="E1129" s="30">
        <v>124</v>
      </c>
      <c r="F1129" s="30">
        <v>1</v>
      </c>
      <c r="G1129" s="91" t="str">
        <f t="shared" si="15"/>
        <v>124-1</v>
      </c>
      <c r="H1129" s="2">
        <v>28</v>
      </c>
      <c r="I1129" s="2">
        <v>72</v>
      </c>
      <c r="J1129" s="92" t="str">
        <f>IF(((VLOOKUP($G1129,Depth_Lookup!$A$3:$J$561,9,FALSE))-(I1129/100))&gt;=0,"Good","Too Long")</f>
        <v>Good</v>
      </c>
      <c r="K1129" s="93">
        <f>(VLOOKUP($G1129,Depth_Lookup!$A$3:$J$561,10,FALSE))+(H1129/100)</f>
        <v>285.47999999999996</v>
      </c>
      <c r="L1129" s="93">
        <f>(VLOOKUP($G1129,Depth_Lookup!$A$3:$J$561,10,FALSE))+(I1129/100)</f>
        <v>285.92</v>
      </c>
      <c r="M1129" s="34">
        <v>2</v>
      </c>
    </row>
    <row r="1130" spans="1:14">
      <c r="A1130" s="30"/>
      <c r="E1130" s="30">
        <v>124</v>
      </c>
      <c r="F1130" s="30">
        <v>2</v>
      </c>
      <c r="G1130" s="91" t="str">
        <f t="shared" si="15"/>
        <v>124-2</v>
      </c>
      <c r="H1130" s="2">
        <v>0</v>
      </c>
      <c r="I1130" s="2">
        <v>11</v>
      </c>
      <c r="J1130" s="92" t="str">
        <f>IF(((VLOOKUP($G1130,Depth_Lookup!$A$3:$J$561,9,FALSE))-(I1130/100))&gt;=0,"Good","Too Long")</f>
        <v>Good</v>
      </c>
      <c r="K1130" s="93">
        <f>(VLOOKUP($G1130,Depth_Lookup!$A$3:$J$561,10,FALSE))+(H1130/100)</f>
        <v>285.92500000000001</v>
      </c>
      <c r="L1130" s="93">
        <f>(VLOOKUP($G1130,Depth_Lookup!$A$3:$J$561,10,FALSE))+(I1130/100)</f>
        <v>286.03500000000003</v>
      </c>
      <c r="M1130" s="34">
        <v>2</v>
      </c>
      <c r="N1130" s="1"/>
    </row>
    <row r="1131" spans="1:14">
      <c r="E1131" s="30">
        <v>124</v>
      </c>
      <c r="F1131" s="30">
        <v>2</v>
      </c>
      <c r="G1131" s="91" t="str">
        <f t="shared" si="15"/>
        <v>124-2</v>
      </c>
      <c r="H1131" s="2">
        <v>11</v>
      </c>
      <c r="I1131" s="2">
        <v>95</v>
      </c>
      <c r="J1131" s="92" t="str">
        <f>IF(((VLOOKUP($G1131,Depth_Lookup!$A$3:$J$561,9,FALSE))-(I1131/100))&gt;=0,"Good","Too Long")</f>
        <v>Good</v>
      </c>
      <c r="K1131" s="93">
        <f>(VLOOKUP($G1131,Depth_Lookup!$A$3:$J$561,10,FALSE))+(H1131/100)</f>
        <v>286.03500000000003</v>
      </c>
      <c r="L1131" s="93">
        <f>(VLOOKUP($G1131,Depth_Lookup!$A$3:$J$561,10,FALSE))+(I1131/100)</f>
        <v>286.875</v>
      </c>
      <c r="M1131" s="34">
        <v>2</v>
      </c>
    </row>
    <row r="1132" spans="1:14">
      <c r="A1132" s="30"/>
      <c r="E1132" s="30">
        <v>124</v>
      </c>
      <c r="F1132" s="30">
        <v>2</v>
      </c>
      <c r="G1132" s="91" t="str">
        <f t="shared" si="15"/>
        <v>124-2</v>
      </c>
      <c r="H1132" s="2">
        <v>95</v>
      </c>
      <c r="I1132" s="2">
        <v>99</v>
      </c>
      <c r="J1132" s="92" t="str">
        <f>IF(((VLOOKUP($G1132,Depth_Lookup!$A$3:$J$561,9,FALSE))-(I1132/100))&gt;=0,"Good","Too Long")</f>
        <v>Good</v>
      </c>
      <c r="K1132" s="93">
        <f>(VLOOKUP($G1132,Depth_Lookup!$A$3:$J$561,10,FALSE))+(H1132/100)</f>
        <v>286.875</v>
      </c>
      <c r="L1132" s="93">
        <f>(VLOOKUP($G1132,Depth_Lookup!$A$3:$J$561,10,FALSE))+(I1132/100)</f>
        <v>286.91500000000002</v>
      </c>
      <c r="M1132" s="34">
        <v>2</v>
      </c>
      <c r="N1132" s="1"/>
    </row>
    <row r="1133" spans="1:14">
      <c r="E1133" s="30">
        <v>124</v>
      </c>
      <c r="F1133" s="30">
        <v>3</v>
      </c>
      <c r="G1133" s="91" t="str">
        <f t="shared" si="15"/>
        <v>124-3</v>
      </c>
      <c r="H1133" s="2">
        <v>0</v>
      </c>
      <c r="I1133" s="2">
        <v>75</v>
      </c>
      <c r="J1133" s="92" t="str">
        <f>IF(((VLOOKUP($G1133,Depth_Lookup!$A$3:$J$561,9,FALSE))-(I1133/100))&gt;=0,"Good","Too Long")</f>
        <v>Good</v>
      </c>
      <c r="K1133" s="93">
        <f>(VLOOKUP($G1133,Depth_Lookup!$A$3:$J$561,10,FALSE))+(H1133/100)</f>
        <v>286.92</v>
      </c>
      <c r="L1133" s="93">
        <f>(VLOOKUP($G1133,Depth_Lookup!$A$3:$J$561,10,FALSE))+(I1133/100)</f>
        <v>287.67</v>
      </c>
      <c r="M1133" s="34">
        <v>2</v>
      </c>
    </row>
    <row r="1134" spans="1:14">
      <c r="A1134" s="30"/>
      <c r="E1134" s="30">
        <v>124</v>
      </c>
      <c r="F1134" s="30">
        <v>3</v>
      </c>
      <c r="G1134" s="91" t="str">
        <f t="shared" si="15"/>
        <v>124-3</v>
      </c>
      <c r="H1134" s="2">
        <v>75</v>
      </c>
      <c r="I1134" s="2">
        <v>96</v>
      </c>
      <c r="J1134" s="92" t="str">
        <f>IF(((VLOOKUP($G1134,Depth_Lookup!$A$3:$J$561,9,FALSE))-(I1134/100))&gt;=0,"Good","Too Long")</f>
        <v>Good</v>
      </c>
      <c r="K1134" s="93">
        <f>(VLOOKUP($G1134,Depth_Lookup!$A$3:$J$561,10,FALSE))+(H1134/100)</f>
        <v>287.67</v>
      </c>
      <c r="L1134" s="93">
        <f>(VLOOKUP($G1134,Depth_Lookup!$A$3:$J$561,10,FALSE))+(I1134/100)</f>
        <v>287.88</v>
      </c>
      <c r="M1134" s="34">
        <v>2</v>
      </c>
      <c r="N1134" s="1" t="s">
        <v>1363</v>
      </c>
    </row>
    <row r="1135" spans="1:14">
      <c r="E1135" s="30">
        <v>125</v>
      </c>
      <c r="F1135" s="30">
        <v>1</v>
      </c>
      <c r="G1135" s="91" t="str">
        <f t="shared" si="15"/>
        <v>125-1</v>
      </c>
      <c r="H1135" s="2">
        <v>0</v>
      </c>
      <c r="I1135" s="2">
        <v>55</v>
      </c>
      <c r="J1135" s="92" t="str">
        <f>IF(((VLOOKUP($G1135,Depth_Lookup!$A$3:$J$561,9,FALSE))-(I1135/100))&gt;=0,"Good","Too Long")</f>
        <v>Good</v>
      </c>
      <c r="K1135" s="93">
        <f>(VLOOKUP($G1135,Depth_Lookup!$A$3:$J$561,10,FALSE))+(H1135/100)</f>
        <v>287.60000000000002</v>
      </c>
      <c r="L1135" s="93">
        <f>(VLOOKUP($G1135,Depth_Lookup!$A$3:$J$561,10,FALSE))+(I1135/100)</f>
        <v>288.15000000000003</v>
      </c>
      <c r="M1135" s="34">
        <v>2</v>
      </c>
    </row>
    <row r="1136" spans="1:14">
      <c r="A1136" s="30"/>
      <c r="E1136" s="30">
        <v>125</v>
      </c>
      <c r="F1136" s="30">
        <v>1</v>
      </c>
      <c r="G1136" s="91" t="str">
        <f t="shared" si="15"/>
        <v>125-1</v>
      </c>
      <c r="H1136" s="2">
        <v>55</v>
      </c>
      <c r="I1136" s="2">
        <v>65</v>
      </c>
      <c r="J1136" s="92" t="str">
        <f>IF(((VLOOKUP($G1136,Depth_Lookup!$A$3:$J$561,9,FALSE))-(I1136/100))&gt;=0,"Good","Too Long")</f>
        <v>Good</v>
      </c>
      <c r="K1136" s="93">
        <f>(VLOOKUP($G1136,Depth_Lookup!$A$3:$J$561,10,FALSE))+(H1136/100)</f>
        <v>288.15000000000003</v>
      </c>
      <c r="L1136" s="93">
        <f>(VLOOKUP($G1136,Depth_Lookup!$A$3:$J$561,10,FALSE))+(I1136/100)</f>
        <v>288.25</v>
      </c>
      <c r="M1136" s="34">
        <v>2</v>
      </c>
      <c r="N1136" s="1"/>
    </row>
    <row r="1137" spans="1:14">
      <c r="E1137" s="30">
        <v>125</v>
      </c>
      <c r="F1137" s="30">
        <v>2</v>
      </c>
      <c r="G1137" s="91" t="str">
        <f t="shared" si="15"/>
        <v>125-2</v>
      </c>
      <c r="H1137" s="2">
        <v>0</v>
      </c>
      <c r="I1137" s="2">
        <v>79</v>
      </c>
      <c r="J1137" s="92" t="str">
        <f>IF(((VLOOKUP($G1137,Depth_Lookup!$A$3:$J$561,9,FALSE))-(I1137/100))&gt;=0,"Good","Too Long")</f>
        <v>Good</v>
      </c>
      <c r="K1137" s="93">
        <f>(VLOOKUP($G1137,Depth_Lookup!$A$3:$J$561,10,FALSE))+(H1137/100)</f>
        <v>288.25</v>
      </c>
      <c r="L1137" s="93">
        <f>(VLOOKUP($G1137,Depth_Lookup!$A$3:$J$561,10,FALSE))+(I1137/100)</f>
        <v>289.04000000000002</v>
      </c>
      <c r="M1137" s="34">
        <v>3</v>
      </c>
      <c r="N1137" s="30" t="s">
        <v>1363</v>
      </c>
    </row>
    <row r="1138" spans="1:14">
      <c r="A1138" s="30"/>
      <c r="E1138" s="30">
        <v>125</v>
      </c>
      <c r="F1138" s="30">
        <v>3</v>
      </c>
      <c r="G1138" s="91" t="str">
        <f t="shared" si="15"/>
        <v>125-3</v>
      </c>
      <c r="H1138" s="2">
        <v>0</v>
      </c>
      <c r="I1138" s="2">
        <v>15</v>
      </c>
      <c r="J1138" s="92" t="str">
        <f>IF(((VLOOKUP($G1138,Depth_Lookup!$A$3:$J$561,9,FALSE))-(I1138/100))&gt;=0,"Good","Too Long")</f>
        <v>Good</v>
      </c>
      <c r="K1138" s="93">
        <f>(VLOOKUP($G1138,Depth_Lookup!$A$3:$J$561,10,FALSE))+(H1138/100)</f>
        <v>289.04000000000002</v>
      </c>
      <c r="L1138" s="93">
        <f>(VLOOKUP($G1138,Depth_Lookup!$A$3:$J$561,10,FALSE))+(I1138/100)</f>
        <v>289.19</v>
      </c>
      <c r="M1138" s="34">
        <v>2</v>
      </c>
      <c r="N1138" s="1"/>
    </row>
    <row r="1139" spans="1:14">
      <c r="E1139" s="30">
        <v>125</v>
      </c>
      <c r="F1139" s="30">
        <v>3</v>
      </c>
      <c r="G1139" s="91" t="str">
        <f t="shared" si="15"/>
        <v>125-3</v>
      </c>
      <c r="H1139" s="2">
        <v>15</v>
      </c>
      <c r="I1139" s="2">
        <v>33</v>
      </c>
      <c r="J1139" s="92" t="str">
        <f>IF(((VLOOKUP($G1139,Depth_Lookup!$A$3:$J$561,9,FALSE))-(I1139/100))&gt;=0,"Good","Too Long")</f>
        <v>Good</v>
      </c>
      <c r="K1139" s="93">
        <f>(VLOOKUP($G1139,Depth_Lookup!$A$3:$J$561,10,FALSE))+(H1139/100)</f>
        <v>289.19</v>
      </c>
      <c r="L1139" s="93">
        <f>(VLOOKUP($G1139,Depth_Lookup!$A$3:$J$561,10,FALSE))+(I1139/100)</f>
        <v>289.37</v>
      </c>
      <c r="M1139" s="34">
        <v>0</v>
      </c>
    </row>
    <row r="1140" spans="1:14">
      <c r="A1140" s="30"/>
      <c r="E1140" s="30">
        <v>125</v>
      </c>
      <c r="F1140" s="30">
        <v>3</v>
      </c>
      <c r="G1140" s="91" t="str">
        <f t="shared" si="15"/>
        <v>125-3</v>
      </c>
      <c r="H1140" s="2">
        <v>33</v>
      </c>
      <c r="I1140" s="2">
        <v>48</v>
      </c>
      <c r="J1140" s="92" t="str">
        <f>IF(((VLOOKUP($G1140,Depth_Lookup!$A$3:$J$561,9,FALSE))-(I1140/100))&gt;=0,"Good","Too Long")</f>
        <v>Good</v>
      </c>
      <c r="K1140" s="93">
        <f>(VLOOKUP($G1140,Depth_Lookup!$A$3:$J$561,10,FALSE))+(H1140/100)</f>
        <v>289.37</v>
      </c>
      <c r="L1140" s="93">
        <f>(VLOOKUP($G1140,Depth_Lookup!$A$3:$J$561,10,FALSE))+(I1140/100)</f>
        <v>289.52000000000004</v>
      </c>
      <c r="M1140" s="34">
        <v>2</v>
      </c>
      <c r="N1140" s="1"/>
    </row>
    <row r="1141" spans="1:14">
      <c r="E1141" s="30">
        <v>125</v>
      </c>
      <c r="F1141" s="30">
        <v>3</v>
      </c>
      <c r="G1141" s="91" t="str">
        <f t="shared" si="15"/>
        <v>125-3</v>
      </c>
      <c r="H1141" s="2">
        <v>48</v>
      </c>
      <c r="I1141" s="2">
        <v>73</v>
      </c>
      <c r="J1141" s="92" t="str">
        <f>IF(((VLOOKUP($G1141,Depth_Lookup!$A$3:$J$561,9,FALSE))-(I1141/100))&gt;=0,"Good","Too Long")</f>
        <v>Good</v>
      </c>
      <c r="K1141" s="93">
        <f>(VLOOKUP($G1141,Depth_Lookup!$A$3:$J$561,10,FALSE))+(H1141/100)</f>
        <v>289.52000000000004</v>
      </c>
      <c r="L1141" s="93">
        <f>(VLOOKUP($G1141,Depth_Lookup!$A$3:$J$561,10,FALSE))+(I1141/100)</f>
        <v>289.77000000000004</v>
      </c>
      <c r="M1141" s="34">
        <v>0</v>
      </c>
    </row>
    <row r="1142" spans="1:14">
      <c r="A1142" s="30"/>
      <c r="E1142" s="30">
        <v>125</v>
      </c>
      <c r="F1142" s="30">
        <v>4</v>
      </c>
      <c r="G1142" s="91" t="str">
        <f t="shared" si="15"/>
        <v>125-4</v>
      </c>
      <c r="H1142" s="2">
        <v>0</v>
      </c>
      <c r="I1142" s="2">
        <v>65</v>
      </c>
      <c r="J1142" s="92" t="str">
        <f>IF(((VLOOKUP($G1142,Depth_Lookup!$A$3:$J$561,9,FALSE))-(I1142/100))&gt;=0,"Good","Too Long")</f>
        <v>Good</v>
      </c>
      <c r="K1142" s="93">
        <f>(VLOOKUP($G1142,Depth_Lookup!$A$3:$J$561,10,FALSE))+(H1142/100)</f>
        <v>289.77</v>
      </c>
      <c r="L1142" s="93">
        <f>(VLOOKUP($G1142,Depth_Lookup!$A$3:$J$561,10,FALSE))+(I1142/100)</f>
        <v>290.41999999999996</v>
      </c>
      <c r="M1142" s="34">
        <v>0</v>
      </c>
      <c r="N1142" s="1"/>
    </row>
    <row r="1143" spans="1:14">
      <c r="E1143" s="30">
        <v>125</v>
      </c>
      <c r="F1143" s="30">
        <v>4</v>
      </c>
      <c r="G1143" s="91" t="str">
        <f t="shared" si="15"/>
        <v>125-4</v>
      </c>
      <c r="H1143" s="2">
        <v>65</v>
      </c>
      <c r="I1143" s="2">
        <v>75</v>
      </c>
      <c r="J1143" s="92" t="str">
        <f>IF(((VLOOKUP($G1143,Depth_Lookup!$A$3:$J$561,9,FALSE))-(I1143/100))&gt;=0,"Good","Too Long")</f>
        <v>Good</v>
      </c>
      <c r="K1143" s="93">
        <f>(VLOOKUP($G1143,Depth_Lookup!$A$3:$J$561,10,FALSE))+(H1143/100)</f>
        <v>290.41999999999996</v>
      </c>
      <c r="L1143" s="93">
        <f>(VLOOKUP($G1143,Depth_Lookup!$A$3:$J$561,10,FALSE))+(I1143/100)</f>
        <v>290.52</v>
      </c>
      <c r="M1143" s="34">
        <v>2</v>
      </c>
    </row>
    <row r="1144" spans="1:14">
      <c r="A1144" s="30"/>
      <c r="E1144" s="30">
        <v>125</v>
      </c>
      <c r="F1144" s="30">
        <v>4</v>
      </c>
      <c r="G1144" s="91" t="str">
        <f t="shared" si="15"/>
        <v>125-4</v>
      </c>
      <c r="H1144" s="2">
        <v>75</v>
      </c>
      <c r="I1144" s="2">
        <v>95</v>
      </c>
      <c r="J1144" s="92" t="str">
        <f>IF(((VLOOKUP($G1144,Depth_Lookup!$A$3:$J$561,9,FALSE))-(I1144/100))&gt;=0,"Good","Too Long")</f>
        <v>Good</v>
      </c>
      <c r="K1144" s="93">
        <f>(VLOOKUP($G1144,Depth_Lookup!$A$3:$J$561,10,FALSE))+(H1144/100)</f>
        <v>290.52</v>
      </c>
      <c r="L1144" s="93">
        <f>(VLOOKUP($G1144,Depth_Lookup!$A$3:$J$561,10,FALSE))+(I1144/100)</f>
        <v>290.71999999999997</v>
      </c>
      <c r="M1144" s="34">
        <v>0</v>
      </c>
      <c r="N1144" s="1"/>
    </row>
    <row r="1145" spans="1:14">
      <c r="E1145" s="30">
        <v>126</v>
      </c>
      <c r="F1145" s="30">
        <v>1</v>
      </c>
      <c r="G1145" s="91" t="str">
        <f t="shared" si="15"/>
        <v>126-1</v>
      </c>
      <c r="H1145" s="2">
        <v>0</v>
      </c>
      <c r="I1145" s="2">
        <v>3</v>
      </c>
      <c r="J1145" s="92" t="str">
        <f>IF(((VLOOKUP($G1145,Depth_Lookup!$A$3:$J$561,9,FALSE))-(I1145/100))&gt;=0,"Good","Too Long")</f>
        <v>Good</v>
      </c>
      <c r="K1145" s="93">
        <f>(VLOOKUP($G1145,Depth_Lookup!$A$3:$J$561,10,FALSE))+(H1145/100)</f>
        <v>290.60000000000002</v>
      </c>
      <c r="L1145" s="93">
        <f>(VLOOKUP($G1145,Depth_Lookup!$A$3:$J$561,10,FALSE))+(I1145/100)</f>
        <v>290.63</v>
      </c>
      <c r="M1145" s="34">
        <v>1</v>
      </c>
    </row>
    <row r="1146" spans="1:14">
      <c r="A1146" s="30"/>
      <c r="E1146" s="30">
        <v>126</v>
      </c>
      <c r="F1146" s="30">
        <v>1</v>
      </c>
      <c r="G1146" s="91" t="str">
        <f t="shared" si="15"/>
        <v>126-1</v>
      </c>
      <c r="H1146" s="2">
        <v>3</v>
      </c>
      <c r="I1146" s="2">
        <v>19</v>
      </c>
      <c r="J1146" s="92" t="str">
        <f>IF(((VLOOKUP($G1146,Depth_Lookup!$A$3:$J$561,9,FALSE))-(I1146/100))&gt;=0,"Good","Too Long")</f>
        <v>Good</v>
      </c>
      <c r="K1146" s="93">
        <f>(VLOOKUP($G1146,Depth_Lookup!$A$3:$J$561,10,FALSE))+(H1146/100)</f>
        <v>290.63</v>
      </c>
      <c r="L1146" s="93">
        <f>(VLOOKUP($G1146,Depth_Lookup!$A$3:$J$561,10,FALSE))+(I1146/100)</f>
        <v>290.79000000000002</v>
      </c>
      <c r="M1146" s="34">
        <v>0</v>
      </c>
      <c r="N1146" s="1"/>
    </row>
    <row r="1147" spans="1:14">
      <c r="E1147" s="30">
        <v>126</v>
      </c>
      <c r="F1147" s="30">
        <v>1</v>
      </c>
      <c r="G1147" s="91" t="str">
        <f t="shared" si="15"/>
        <v>126-1</v>
      </c>
      <c r="H1147" s="2">
        <v>19</v>
      </c>
      <c r="I1147" s="2">
        <v>60</v>
      </c>
      <c r="J1147" s="92" t="str">
        <f>IF(((VLOOKUP($G1147,Depth_Lookup!$A$3:$J$561,9,FALSE))-(I1147/100))&gt;=0,"Good","Too Long")</f>
        <v>Good</v>
      </c>
      <c r="K1147" s="93">
        <f>(VLOOKUP($G1147,Depth_Lookup!$A$3:$J$561,10,FALSE))+(H1147/100)</f>
        <v>290.79000000000002</v>
      </c>
      <c r="L1147" s="93">
        <f>(VLOOKUP($G1147,Depth_Lookup!$A$3:$J$561,10,FALSE))+(I1147/100)</f>
        <v>291.20000000000005</v>
      </c>
      <c r="M1147" s="34">
        <v>3</v>
      </c>
    </row>
    <row r="1148" spans="1:14">
      <c r="A1148" s="30"/>
      <c r="E1148" s="30">
        <v>126</v>
      </c>
      <c r="F1148" s="30">
        <v>1</v>
      </c>
      <c r="G1148" s="91" t="str">
        <f t="shared" si="15"/>
        <v>126-1</v>
      </c>
      <c r="H1148" s="2">
        <v>60</v>
      </c>
      <c r="I1148" s="2">
        <v>84</v>
      </c>
      <c r="J1148" s="92" t="str">
        <f>IF(((VLOOKUP($G1148,Depth_Lookup!$A$3:$J$561,9,FALSE))-(I1148/100))&gt;=0,"Good","Too Long")</f>
        <v>Good</v>
      </c>
      <c r="K1148" s="93">
        <f>(VLOOKUP($G1148,Depth_Lookup!$A$3:$J$561,10,FALSE))+(H1148/100)</f>
        <v>291.20000000000005</v>
      </c>
      <c r="L1148" s="93">
        <f>(VLOOKUP($G1148,Depth_Lookup!$A$3:$J$561,10,FALSE))+(I1148/100)</f>
        <v>291.44</v>
      </c>
      <c r="M1148" s="34">
        <v>0</v>
      </c>
      <c r="N1148" s="1"/>
    </row>
    <row r="1149" spans="1:14">
      <c r="E1149" s="30">
        <v>126</v>
      </c>
      <c r="F1149" s="30">
        <v>1</v>
      </c>
      <c r="G1149" s="91" t="str">
        <f t="shared" si="15"/>
        <v>126-1</v>
      </c>
      <c r="H1149" s="2">
        <v>84</v>
      </c>
      <c r="I1149" s="2">
        <v>94</v>
      </c>
      <c r="J1149" s="92" t="str">
        <f>IF(((VLOOKUP($G1149,Depth_Lookup!$A$3:$J$561,9,FALSE))-(I1149/100))&gt;=0,"Good","Too Long")</f>
        <v>Good</v>
      </c>
      <c r="K1149" s="93">
        <f>(VLOOKUP($G1149,Depth_Lookup!$A$3:$J$561,10,FALSE))+(H1149/100)</f>
        <v>291.44</v>
      </c>
      <c r="L1149" s="93">
        <f>(VLOOKUP($G1149,Depth_Lookup!$A$3:$J$561,10,FALSE))+(I1149/100)</f>
        <v>291.54000000000002</v>
      </c>
      <c r="M1149" s="34">
        <v>1</v>
      </c>
      <c r="N1149" s="30" t="s">
        <v>1362</v>
      </c>
    </row>
    <row r="1150" spans="1:14">
      <c r="A1150" s="30"/>
      <c r="E1150" s="30">
        <v>126</v>
      </c>
      <c r="F1150" s="30">
        <v>2</v>
      </c>
      <c r="G1150" s="91" t="str">
        <f t="shared" si="15"/>
        <v>126-2</v>
      </c>
      <c r="H1150" s="2">
        <v>0</v>
      </c>
      <c r="I1150" s="2">
        <v>37</v>
      </c>
      <c r="J1150" s="92" t="str">
        <f>IF(((VLOOKUP($G1150,Depth_Lookup!$A$3:$J$561,9,FALSE))-(I1150/100))&gt;=0,"Good","Too Long")</f>
        <v>Good</v>
      </c>
      <c r="K1150" s="93">
        <f>(VLOOKUP($G1150,Depth_Lookup!$A$3:$J$561,10,FALSE))+(H1150/100)</f>
        <v>291.54500000000002</v>
      </c>
      <c r="L1150" s="93">
        <f>(VLOOKUP($G1150,Depth_Lookup!$A$3:$J$561,10,FALSE))+(I1150/100)</f>
        <v>291.91500000000002</v>
      </c>
      <c r="M1150" s="34">
        <v>2</v>
      </c>
      <c r="N1150" s="1"/>
    </row>
    <row r="1151" spans="1:14">
      <c r="E1151" s="30">
        <v>126</v>
      </c>
      <c r="F1151" s="30">
        <v>2</v>
      </c>
      <c r="G1151" s="91" t="str">
        <f t="shared" si="15"/>
        <v>126-2</v>
      </c>
      <c r="H1151" s="2">
        <v>37</v>
      </c>
      <c r="I1151" s="2">
        <v>44</v>
      </c>
      <c r="J1151" s="92" t="str">
        <f>IF(((VLOOKUP($G1151,Depth_Lookup!$A$3:$J$561,9,FALSE))-(I1151/100))&gt;=0,"Good","Too Long")</f>
        <v>Good</v>
      </c>
      <c r="K1151" s="93">
        <f>(VLOOKUP($G1151,Depth_Lookup!$A$3:$J$561,10,FALSE))+(H1151/100)</f>
        <v>291.91500000000002</v>
      </c>
      <c r="L1151" s="93">
        <f>(VLOOKUP($G1151,Depth_Lookup!$A$3:$J$561,10,FALSE))+(I1151/100)</f>
        <v>291.98500000000001</v>
      </c>
      <c r="M1151" s="34">
        <v>3</v>
      </c>
    </row>
    <row r="1152" spans="1:14">
      <c r="A1152" s="30"/>
      <c r="E1152" s="30">
        <v>126</v>
      </c>
      <c r="F1152" s="30">
        <v>3</v>
      </c>
      <c r="G1152" s="91" t="str">
        <f t="shared" si="15"/>
        <v>126-3</v>
      </c>
      <c r="H1152" s="2">
        <v>0</v>
      </c>
      <c r="I1152" s="2">
        <v>99</v>
      </c>
      <c r="J1152" s="92" t="str">
        <f>IF(((VLOOKUP($G1152,Depth_Lookup!$A$3:$J$561,9,FALSE))-(I1152/100))&gt;=0,"Good","Too Long")</f>
        <v>Good</v>
      </c>
      <c r="K1152" s="93">
        <f>(VLOOKUP($G1152,Depth_Lookup!$A$3:$J$561,10,FALSE))+(H1152/100)</f>
        <v>291.98500000000001</v>
      </c>
      <c r="L1152" s="93">
        <f>(VLOOKUP($G1152,Depth_Lookup!$A$3:$J$561,10,FALSE))+(I1152/100)</f>
        <v>292.97500000000002</v>
      </c>
      <c r="M1152" s="34">
        <v>3</v>
      </c>
      <c r="N1152" s="1"/>
    </row>
    <row r="1153" spans="1:14">
      <c r="E1153" s="30">
        <v>126</v>
      </c>
      <c r="F1153" s="30">
        <v>4</v>
      </c>
      <c r="G1153" s="91" t="str">
        <f t="shared" si="15"/>
        <v>126-4</v>
      </c>
      <c r="H1153" s="2">
        <v>0</v>
      </c>
      <c r="I1153" s="2">
        <v>79</v>
      </c>
      <c r="J1153" s="92" t="str">
        <f>IF(((VLOOKUP($G1153,Depth_Lookup!$A$3:$J$561,9,FALSE))-(I1153/100))&gt;=0,"Good","Too Long")</f>
        <v>Good</v>
      </c>
      <c r="K1153" s="93">
        <f>(VLOOKUP($G1153,Depth_Lookup!$A$3:$J$561,10,FALSE))+(H1153/100)</f>
        <v>292.98500000000001</v>
      </c>
      <c r="L1153" s="93">
        <f>(VLOOKUP($G1153,Depth_Lookup!$A$3:$J$561,10,FALSE))+(I1153/100)</f>
        <v>293.77500000000003</v>
      </c>
      <c r="M1153" s="34">
        <v>3</v>
      </c>
    </row>
    <row r="1154" spans="1:14">
      <c r="A1154" s="30"/>
      <c r="E1154" s="30">
        <v>126</v>
      </c>
      <c r="F1154" s="30">
        <v>5</v>
      </c>
      <c r="G1154" s="91" t="str">
        <f t="shared" si="15"/>
        <v>126-5</v>
      </c>
      <c r="H1154" s="2">
        <v>0</v>
      </c>
      <c r="I1154" s="2">
        <v>43</v>
      </c>
      <c r="J1154" s="92" t="str">
        <f>IF(((VLOOKUP($G1154,Depth_Lookup!$A$3:$J$561,9,FALSE))-(I1154/100))&gt;=0,"Good","Too Long")</f>
        <v>Good</v>
      </c>
      <c r="K1154" s="93">
        <f>(VLOOKUP($G1154,Depth_Lookup!$A$3:$J$561,10,FALSE))+(H1154/100)</f>
        <v>293.77999999999997</v>
      </c>
      <c r="L1154" s="93">
        <f>(VLOOKUP($G1154,Depth_Lookup!$A$3:$J$561,10,FALSE))+(I1154/100)</f>
        <v>294.20999999999998</v>
      </c>
      <c r="M1154" s="34">
        <v>3</v>
      </c>
      <c r="N1154" s="1"/>
    </row>
    <row r="1155" spans="1:14">
      <c r="E1155" s="30">
        <v>127</v>
      </c>
      <c r="F1155" s="30">
        <v>1</v>
      </c>
      <c r="G1155" s="91" t="str">
        <f t="shared" si="15"/>
        <v>127-1</v>
      </c>
      <c r="H1155" s="2">
        <v>0</v>
      </c>
      <c r="I1155" s="2">
        <v>75</v>
      </c>
      <c r="J1155" s="92" t="str">
        <f>IF(((VLOOKUP($G1155,Depth_Lookup!$A$3:$J$561,9,FALSE))-(I1155/100))&gt;=0,"Good","Too Long")</f>
        <v>Good</v>
      </c>
      <c r="K1155" s="93">
        <f>(VLOOKUP($G1155,Depth_Lookup!$A$3:$J$561,10,FALSE))+(H1155/100)</f>
        <v>293.60000000000002</v>
      </c>
      <c r="L1155" s="93">
        <f>(VLOOKUP($G1155,Depth_Lookup!$A$3:$J$561,10,FALSE))+(I1155/100)</f>
        <v>294.35000000000002</v>
      </c>
      <c r="M1155" s="34">
        <v>2</v>
      </c>
    </row>
    <row r="1156" spans="1:14">
      <c r="A1156" s="30"/>
      <c r="E1156" s="30">
        <v>127</v>
      </c>
      <c r="F1156" s="30">
        <v>1</v>
      </c>
      <c r="G1156" s="91" t="str">
        <f t="shared" si="15"/>
        <v>127-1</v>
      </c>
      <c r="H1156" s="2">
        <v>75</v>
      </c>
      <c r="I1156" s="2">
        <v>83</v>
      </c>
      <c r="J1156" s="92" t="str">
        <f>IF(((VLOOKUP($G1156,Depth_Lookup!$A$3:$J$561,9,FALSE))-(I1156/100))&gt;=0,"Good","Too Long")</f>
        <v>Good</v>
      </c>
      <c r="K1156" s="93">
        <f>(VLOOKUP($G1156,Depth_Lookup!$A$3:$J$561,10,FALSE))+(H1156/100)</f>
        <v>294.35000000000002</v>
      </c>
      <c r="L1156" s="93">
        <f>(VLOOKUP($G1156,Depth_Lookup!$A$3:$J$561,10,FALSE))+(I1156/100)</f>
        <v>294.43</v>
      </c>
      <c r="M1156" s="34">
        <v>3</v>
      </c>
      <c r="N1156" s="1"/>
    </row>
    <row r="1157" spans="1:14">
      <c r="E1157" s="30">
        <v>127</v>
      </c>
      <c r="F1157" s="30">
        <v>2</v>
      </c>
      <c r="G1157" s="91" t="str">
        <f t="shared" si="15"/>
        <v>127-2</v>
      </c>
      <c r="H1157" s="2">
        <v>0</v>
      </c>
      <c r="I1157" s="2">
        <v>35</v>
      </c>
      <c r="J1157" s="92" t="str">
        <f>IF(((VLOOKUP($G1157,Depth_Lookup!$A$3:$J$561,9,FALSE))-(I1157/100))&gt;=0,"Good","Too Long")</f>
        <v>Good</v>
      </c>
      <c r="K1157" s="93">
        <f>(VLOOKUP($G1157,Depth_Lookup!$A$3:$J$561,10,FALSE))+(H1157/100)</f>
        <v>294.43</v>
      </c>
      <c r="L1157" s="93">
        <f>(VLOOKUP($G1157,Depth_Lookup!$A$3:$J$561,10,FALSE))+(I1157/100)</f>
        <v>294.78000000000003</v>
      </c>
      <c r="M1157" s="34">
        <v>1</v>
      </c>
    </row>
    <row r="1158" spans="1:14">
      <c r="A1158" s="30"/>
      <c r="E1158" s="30">
        <v>127</v>
      </c>
      <c r="F1158" s="30">
        <v>2</v>
      </c>
      <c r="G1158" s="91" t="str">
        <f t="shared" ref="G1158:G1176" si="16">E1158&amp;"-"&amp;F1158</f>
        <v>127-2</v>
      </c>
      <c r="H1158" s="2">
        <v>35</v>
      </c>
      <c r="I1158" s="2">
        <v>71</v>
      </c>
      <c r="J1158" s="92" t="str">
        <f>IF(((VLOOKUP($G1158,Depth_Lookup!$A$3:$J$561,9,FALSE))-(I1158/100))&gt;=0,"Good","Too Long")</f>
        <v>Good</v>
      </c>
      <c r="K1158" s="93">
        <f>(VLOOKUP($G1158,Depth_Lookup!$A$3:$J$561,10,FALSE))+(H1158/100)</f>
        <v>294.78000000000003</v>
      </c>
      <c r="L1158" s="93">
        <f>(VLOOKUP($G1158,Depth_Lookup!$A$3:$J$561,10,FALSE))+(I1158/100)</f>
        <v>295.14</v>
      </c>
      <c r="M1158" s="34">
        <v>0</v>
      </c>
      <c r="N1158" s="1"/>
    </row>
    <row r="1159" spans="1:14">
      <c r="E1159" s="30">
        <v>127</v>
      </c>
      <c r="F1159" s="30">
        <v>3</v>
      </c>
      <c r="G1159" s="91" t="str">
        <f t="shared" si="16"/>
        <v>127-3</v>
      </c>
      <c r="H1159" s="2">
        <v>0</v>
      </c>
      <c r="I1159" s="2">
        <v>21</v>
      </c>
      <c r="J1159" s="92" t="str">
        <f>IF(((VLOOKUP($G1159,Depth_Lookup!$A$3:$J$561,9,FALSE))-(I1159/100))&gt;=0,"Good","Too Long")</f>
        <v>Good</v>
      </c>
      <c r="K1159" s="93">
        <f>(VLOOKUP($G1159,Depth_Lookup!$A$3:$J$561,10,FALSE))+(H1159/100)</f>
        <v>295.14</v>
      </c>
      <c r="L1159" s="93">
        <f>(VLOOKUP($G1159,Depth_Lookup!$A$3:$J$561,10,FALSE))+(I1159/100)</f>
        <v>295.34999999999997</v>
      </c>
      <c r="M1159" s="34">
        <v>0</v>
      </c>
    </row>
    <row r="1160" spans="1:14">
      <c r="A1160" s="30"/>
      <c r="E1160" s="30">
        <v>127</v>
      </c>
      <c r="F1160" s="30">
        <v>3</v>
      </c>
      <c r="G1160" s="91" t="str">
        <f t="shared" si="16"/>
        <v>127-3</v>
      </c>
      <c r="H1160" s="2">
        <v>21</v>
      </c>
      <c r="I1160" s="2">
        <v>46</v>
      </c>
      <c r="J1160" s="92" t="str">
        <f>IF(((VLOOKUP($G1160,Depth_Lookup!$A$3:$J$561,9,FALSE))-(I1160/100))&gt;=0,"Good","Too Long")</f>
        <v>Good</v>
      </c>
      <c r="K1160" s="93">
        <f>(VLOOKUP($G1160,Depth_Lookup!$A$3:$J$561,10,FALSE))+(H1160/100)</f>
        <v>295.34999999999997</v>
      </c>
      <c r="L1160" s="93">
        <f>(VLOOKUP($G1160,Depth_Lookup!$A$3:$J$561,10,FALSE))+(I1160/100)</f>
        <v>295.59999999999997</v>
      </c>
      <c r="M1160" s="34">
        <v>2</v>
      </c>
      <c r="N1160" s="1"/>
    </row>
    <row r="1161" spans="1:14">
      <c r="E1161" s="30">
        <v>127</v>
      </c>
      <c r="F1161" s="30">
        <v>3</v>
      </c>
      <c r="G1161" s="91" t="str">
        <f t="shared" si="16"/>
        <v>127-3</v>
      </c>
      <c r="H1161" s="2">
        <v>46</v>
      </c>
      <c r="I1161" s="2">
        <v>64</v>
      </c>
      <c r="J1161" s="92" t="str">
        <f>IF(((VLOOKUP($G1161,Depth_Lookup!$A$3:$J$561,9,FALSE))-(I1161/100))&gt;=0,"Good","Too Long")</f>
        <v>Good</v>
      </c>
      <c r="K1161" s="93">
        <f>(VLOOKUP($G1161,Depth_Lookup!$A$3:$J$561,10,FALSE))+(H1161/100)</f>
        <v>295.59999999999997</v>
      </c>
      <c r="L1161" s="93">
        <f>(VLOOKUP($G1161,Depth_Lookup!$A$3:$J$561,10,FALSE))+(I1161/100)</f>
        <v>295.77999999999997</v>
      </c>
      <c r="M1161" s="34">
        <v>0</v>
      </c>
    </row>
    <row r="1162" spans="1:14">
      <c r="A1162" s="30"/>
      <c r="E1162" s="30">
        <v>127</v>
      </c>
      <c r="F1162" s="30">
        <v>4</v>
      </c>
      <c r="G1162" s="91" t="str">
        <f t="shared" si="16"/>
        <v>127-4</v>
      </c>
      <c r="H1162" s="2">
        <v>0</v>
      </c>
      <c r="I1162" s="2">
        <v>25</v>
      </c>
      <c r="J1162" s="92" t="str">
        <f>IF(((VLOOKUP($G1162,Depth_Lookup!$A$3:$J$561,9,FALSE))-(I1162/100))&gt;=0,"Good","Too Long")</f>
        <v>Good</v>
      </c>
      <c r="K1162" s="93">
        <f>(VLOOKUP($G1162,Depth_Lookup!$A$3:$J$561,10,FALSE))+(H1162/100)</f>
        <v>295.78500000000003</v>
      </c>
      <c r="L1162" s="93">
        <f>(VLOOKUP($G1162,Depth_Lookup!$A$3:$J$561,10,FALSE))+(I1162/100)</f>
        <v>296.03500000000003</v>
      </c>
      <c r="M1162" s="34">
        <v>1</v>
      </c>
      <c r="N1162" s="1"/>
    </row>
    <row r="1163" spans="1:14">
      <c r="E1163" s="30">
        <v>127</v>
      </c>
      <c r="F1163" s="30">
        <v>4</v>
      </c>
      <c r="G1163" s="91" t="str">
        <f t="shared" si="16"/>
        <v>127-4</v>
      </c>
      <c r="H1163" s="2">
        <v>25</v>
      </c>
      <c r="I1163" s="2">
        <v>86</v>
      </c>
      <c r="J1163" s="92" t="str">
        <f>IF(((VLOOKUP($G1163,Depth_Lookup!$A$3:$J$561,9,FALSE))-(I1163/100))&gt;=0,"Good","Too Long")</f>
        <v>Good</v>
      </c>
      <c r="K1163" s="93">
        <f>(VLOOKUP($G1163,Depth_Lookup!$A$3:$J$561,10,FALSE))+(H1163/100)</f>
        <v>296.03500000000003</v>
      </c>
      <c r="L1163" s="93">
        <f>(VLOOKUP($G1163,Depth_Lookup!$A$3:$J$561,10,FALSE))+(I1163/100)</f>
        <v>296.64500000000004</v>
      </c>
      <c r="M1163" s="34">
        <v>0</v>
      </c>
    </row>
    <row r="1164" spans="1:14">
      <c r="A1164" s="30"/>
      <c r="E1164" s="30">
        <v>127</v>
      </c>
      <c r="F1164" s="30">
        <v>4</v>
      </c>
      <c r="G1164" s="91" t="str">
        <f t="shared" si="16"/>
        <v>127-4</v>
      </c>
      <c r="H1164" s="2">
        <v>86</v>
      </c>
      <c r="I1164" s="2">
        <v>93</v>
      </c>
      <c r="J1164" s="92" t="str">
        <f>IF(((VLOOKUP($G1164,Depth_Lookup!$A$3:$J$561,9,FALSE))-(I1164/100))&gt;=0,"Good","Too Long")</f>
        <v>Good</v>
      </c>
      <c r="K1164" s="93">
        <f>(VLOOKUP($G1164,Depth_Lookup!$A$3:$J$561,10,FALSE))+(H1164/100)</f>
        <v>296.64500000000004</v>
      </c>
      <c r="L1164" s="93">
        <f>(VLOOKUP($G1164,Depth_Lookup!$A$3:$J$561,10,FALSE))+(I1164/100)</f>
        <v>296.71500000000003</v>
      </c>
      <c r="M1164" s="34">
        <v>2</v>
      </c>
      <c r="N1164" s="1"/>
    </row>
    <row r="1165" spans="1:14">
      <c r="E1165" s="30">
        <v>128</v>
      </c>
      <c r="F1165" s="30">
        <v>1</v>
      </c>
      <c r="G1165" s="91" t="str">
        <f t="shared" si="16"/>
        <v>128-1</v>
      </c>
      <c r="H1165" s="2">
        <v>0</v>
      </c>
      <c r="I1165" s="2">
        <v>20</v>
      </c>
      <c r="J1165" s="92" t="str">
        <f>IF(((VLOOKUP($G1165,Depth_Lookup!$A$3:$J$561,9,FALSE))-(I1165/100))&gt;=0,"Good","Too Long")</f>
        <v>Good</v>
      </c>
      <c r="K1165" s="93">
        <f>(VLOOKUP($G1165,Depth_Lookup!$A$3:$J$561,10,FALSE))+(H1165/100)</f>
        <v>296.60000000000002</v>
      </c>
      <c r="L1165" s="93">
        <f>(VLOOKUP($G1165,Depth_Lookup!$A$3:$J$561,10,FALSE))+(I1165/100)</f>
        <v>296.8</v>
      </c>
      <c r="M1165" s="34">
        <v>0</v>
      </c>
    </row>
    <row r="1166" spans="1:14">
      <c r="A1166" s="30"/>
      <c r="E1166" s="30">
        <v>128</v>
      </c>
      <c r="F1166" s="30">
        <v>1</v>
      </c>
      <c r="G1166" s="91" t="str">
        <f t="shared" si="16"/>
        <v>128-1</v>
      </c>
      <c r="H1166" s="2">
        <v>20</v>
      </c>
      <c r="I1166" s="2">
        <v>34</v>
      </c>
      <c r="J1166" s="92" t="str">
        <f>IF(((VLOOKUP($G1166,Depth_Lookup!$A$3:$J$561,9,FALSE))-(I1166/100))&gt;=0,"Good","Too Long")</f>
        <v>Good</v>
      </c>
      <c r="K1166" s="93">
        <f>(VLOOKUP($G1166,Depth_Lookup!$A$3:$J$561,10,FALSE))+(H1166/100)</f>
        <v>296.8</v>
      </c>
      <c r="L1166" s="93">
        <f>(VLOOKUP($G1166,Depth_Lookup!$A$3:$J$561,10,FALSE))+(I1166/100)</f>
        <v>296.94</v>
      </c>
      <c r="M1166" s="34">
        <v>1</v>
      </c>
      <c r="N1166" s="1"/>
    </row>
    <row r="1167" spans="1:14">
      <c r="E1167" s="30">
        <v>128</v>
      </c>
      <c r="F1167" s="30">
        <v>1</v>
      </c>
      <c r="G1167" s="91" t="str">
        <f t="shared" si="16"/>
        <v>128-1</v>
      </c>
      <c r="H1167" s="2">
        <v>34</v>
      </c>
      <c r="I1167" s="2">
        <v>52</v>
      </c>
      <c r="J1167" s="92" t="str">
        <f>IF(((VLOOKUP($G1167,Depth_Lookup!$A$3:$J$561,9,FALSE))-(I1167/100))&gt;=0,"Good","Too Long")</f>
        <v>Good</v>
      </c>
      <c r="K1167" s="93">
        <f>(VLOOKUP($G1167,Depth_Lookup!$A$3:$J$561,10,FALSE))+(H1167/100)</f>
        <v>296.94</v>
      </c>
      <c r="L1167" s="93">
        <f>(VLOOKUP($G1167,Depth_Lookup!$A$3:$J$561,10,FALSE))+(I1167/100)</f>
        <v>297.12</v>
      </c>
      <c r="M1167" s="34">
        <v>0</v>
      </c>
    </row>
    <row r="1168" spans="1:14">
      <c r="A1168" s="30"/>
      <c r="E1168" s="30">
        <v>128</v>
      </c>
      <c r="F1168" s="30">
        <v>1</v>
      </c>
      <c r="G1168" s="91" t="str">
        <f t="shared" si="16"/>
        <v>128-1</v>
      </c>
      <c r="H1168" s="2">
        <v>52</v>
      </c>
      <c r="I1168" s="2">
        <v>59</v>
      </c>
      <c r="J1168" s="92" t="str">
        <f>IF(((VLOOKUP($G1168,Depth_Lookup!$A$3:$J$561,9,FALSE))-(I1168/100))&gt;=0,"Good","Too Long")</f>
        <v>Good</v>
      </c>
      <c r="K1168" s="93">
        <f>(VLOOKUP($G1168,Depth_Lookup!$A$3:$J$561,10,FALSE))+(H1168/100)</f>
        <v>297.12</v>
      </c>
      <c r="L1168" s="93">
        <f>(VLOOKUP($G1168,Depth_Lookup!$A$3:$J$561,10,FALSE))+(I1168/100)</f>
        <v>297.19</v>
      </c>
      <c r="M1168" s="34">
        <v>1</v>
      </c>
      <c r="N1168" s="1" t="s">
        <v>1362</v>
      </c>
    </row>
    <row r="1169" spans="1:14">
      <c r="E1169" s="30">
        <v>128</v>
      </c>
      <c r="F1169" s="30">
        <v>2</v>
      </c>
      <c r="G1169" s="91" t="str">
        <f t="shared" si="16"/>
        <v>128-2</v>
      </c>
      <c r="H1169" s="2">
        <v>0</v>
      </c>
      <c r="I1169" s="2">
        <v>84</v>
      </c>
      <c r="J1169" s="92" t="str">
        <f>IF(((VLOOKUP($G1169,Depth_Lookup!$A$3:$J$561,9,FALSE))-(I1169/100))&gt;=0,"Good","Too Long")</f>
        <v>Good</v>
      </c>
      <c r="K1169" s="93">
        <f>(VLOOKUP($G1169,Depth_Lookup!$A$3:$J$561,10,FALSE))+(H1169/100)</f>
        <v>297.19</v>
      </c>
      <c r="L1169" s="93">
        <f>(VLOOKUP($G1169,Depth_Lookup!$A$3:$J$561,10,FALSE))+(I1169/100)</f>
        <v>298.02999999999997</v>
      </c>
      <c r="M1169" s="34">
        <v>0</v>
      </c>
    </row>
    <row r="1170" spans="1:14">
      <c r="A1170" s="30"/>
      <c r="E1170" s="30">
        <v>128</v>
      </c>
      <c r="F1170" s="30">
        <v>3</v>
      </c>
      <c r="G1170" s="91" t="str">
        <f t="shared" si="16"/>
        <v>128-3</v>
      </c>
      <c r="H1170" s="2">
        <v>0</v>
      </c>
      <c r="I1170" s="2">
        <v>64</v>
      </c>
      <c r="J1170" s="92" t="str">
        <f>IF(((VLOOKUP($G1170,Depth_Lookup!$A$3:$J$561,9,FALSE))-(I1170/100))&gt;=0,"Good","Too Long")</f>
        <v>Good</v>
      </c>
      <c r="K1170" s="93">
        <f>(VLOOKUP($G1170,Depth_Lookup!$A$3:$J$561,10,FALSE))+(H1170/100)</f>
        <v>298.04000000000002</v>
      </c>
      <c r="L1170" s="93">
        <f>(VLOOKUP($G1170,Depth_Lookup!$A$3:$J$561,10,FALSE))+(I1170/100)</f>
        <v>298.68</v>
      </c>
      <c r="M1170" s="34">
        <v>2</v>
      </c>
      <c r="N1170" s="1"/>
    </row>
    <row r="1171" spans="1:14">
      <c r="E1171" s="30">
        <v>128</v>
      </c>
      <c r="F1171" s="30">
        <v>4</v>
      </c>
      <c r="G1171" s="91" t="str">
        <f t="shared" si="16"/>
        <v>128-4</v>
      </c>
      <c r="H1171" s="2">
        <v>0</v>
      </c>
      <c r="I1171" s="2">
        <v>65</v>
      </c>
      <c r="J1171" s="92" t="str">
        <f>IF(((VLOOKUP($G1171,Depth_Lookup!$A$3:$J$561,9,FALSE))-(I1171/100))&gt;=0,"Good","Too Long")</f>
        <v>Good</v>
      </c>
      <c r="K1171" s="93">
        <f>(VLOOKUP($G1171,Depth_Lookup!$A$3:$J$561,10,FALSE))+(H1171/100)</f>
        <v>298.685</v>
      </c>
      <c r="L1171" s="93">
        <f>(VLOOKUP($G1171,Depth_Lookup!$A$3:$J$561,10,FALSE))+(I1171/100)</f>
        <v>299.33499999999998</v>
      </c>
      <c r="M1171" s="34">
        <v>0</v>
      </c>
    </row>
    <row r="1172" spans="1:14">
      <c r="A1172" s="30"/>
      <c r="E1172" s="30">
        <v>128</v>
      </c>
      <c r="F1172" s="30">
        <v>5</v>
      </c>
      <c r="G1172" s="91" t="str">
        <f t="shared" si="16"/>
        <v>128-5</v>
      </c>
      <c r="H1172" s="2">
        <v>0</v>
      </c>
      <c r="I1172" s="2">
        <v>37</v>
      </c>
      <c r="J1172" s="92" t="str">
        <f>IF(((VLOOKUP($G1172,Depth_Lookup!$A$3:$J$561,9,FALSE))-(I1172/100))&gt;=0,"Good","Too Long")</f>
        <v>Good</v>
      </c>
      <c r="K1172" s="93">
        <f>(VLOOKUP($G1172,Depth_Lookup!$A$3:$J$561,10,FALSE))+(H1172/100)</f>
        <v>299.35500000000002</v>
      </c>
      <c r="L1172" s="93">
        <f>(VLOOKUP($G1172,Depth_Lookup!$A$3:$J$561,10,FALSE))+(I1172/100)</f>
        <v>299.72500000000002</v>
      </c>
      <c r="M1172" s="34">
        <v>2</v>
      </c>
      <c r="N1172" s="1"/>
    </row>
    <row r="1173" spans="1:14">
      <c r="E1173" s="30">
        <v>128</v>
      </c>
      <c r="F1173" s="30">
        <v>5</v>
      </c>
      <c r="G1173" s="91" t="str">
        <f t="shared" si="16"/>
        <v>128-5</v>
      </c>
      <c r="H1173" s="2">
        <v>37</v>
      </c>
      <c r="I1173" s="2">
        <v>47</v>
      </c>
      <c r="J1173" s="92" t="str">
        <f>IF(((VLOOKUP($G1173,Depth_Lookup!$A$3:$J$561,9,FALSE))-(I1173/100))&gt;=0,"Good","Too Long")</f>
        <v>Good</v>
      </c>
      <c r="K1173" s="93">
        <f>(VLOOKUP($G1173,Depth_Lookup!$A$3:$J$561,10,FALSE))+(H1173/100)</f>
        <v>299.72500000000002</v>
      </c>
      <c r="L1173" s="93">
        <f>(VLOOKUP($G1173,Depth_Lookup!$A$3:$J$561,10,FALSE))+(I1173/100)</f>
        <v>299.82500000000005</v>
      </c>
      <c r="M1173" s="34">
        <v>1</v>
      </c>
    </row>
    <row r="1174" spans="1:14">
      <c r="A1174" s="30"/>
      <c r="E1174" s="30">
        <v>129</v>
      </c>
      <c r="F1174" s="30">
        <v>1</v>
      </c>
      <c r="G1174" s="91" t="str">
        <f t="shared" si="16"/>
        <v>129-1</v>
      </c>
      <c r="H1174" s="2">
        <v>0</v>
      </c>
      <c r="I1174" s="2">
        <v>21</v>
      </c>
      <c r="J1174" s="92" t="str">
        <f>IF(((VLOOKUP($G1174,Depth_Lookup!$A$3:$J$561,9,FALSE))-(I1174/100))&gt;=0,"Good","Too Long")</f>
        <v>Good</v>
      </c>
      <c r="K1174" s="93">
        <f>(VLOOKUP($G1174,Depth_Lookup!$A$3:$J$561,10,FALSE))+(H1174/100)</f>
        <v>299.60000000000002</v>
      </c>
      <c r="L1174" s="93">
        <f>(VLOOKUP($G1174,Depth_Lookup!$A$3:$J$561,10,FALSE))+(I1174/100)</f>
        <v>299.81</v>
      </c>
      <c r="M1174" s="34">
        <v>0</v>
      </c>
      <c r="N1174" s="1"/>
    </row>
    <row r="1175" spans="1:14">
      <c r="E1175" s="30">
        <v>129</v>
      </c>
      <c r="F1175" s="30">
        <v>1</v>
      </c>
      <c r="G1175" s="91" t="str">
        <f t="shared" si="16"/>
        <v>129-1</v>
      </c>
      <c r="H1175" s="2">
        <v>21</v>
      </c>
      <c r="I1175" s="2">
        <v>42</v>
      </c>
      <c r="J1175" s="92" t="str">
        <f>IF(((VLOOKUP($G1175,Depth_Lookup!$A$3:$J$561,9,FALSE))-(I1175/100))&gt;=0,"Good","Too Long")</f>
        <v>Good</v>
      </c>
      <c r="K1175" s="93">
        <f>(VLOOKUP($G1175,Depth_Lookup!$A$3:$J$561,10,FALSE))+(H1175/100)</f>
        <v>299.81</v>
      </c>
      <c r="L1175" s="93">
        <f>(VLOOKUP($G1175,Depth_Lookup!$A$3:$J$561,10,FALSE))+(I1175/100)</f>
        <v>300.02000000000004</v>
      </c>
      <c r="M1175" s="34">
        <v>2</v>
      </c>
    </row>
    <row r="1176" spans="1:14">
      <c r="A1176" s="30"/>
      <c r="E1176" s="30">
        <v>129</v>
      </c>
      <c r="F1176" s="30">
        <v>1</v>
      </c>
      <c r="G1176" s="91" t="str">
        <f t="shared" si="16"/>
        <v>129-1</v>
      </c>
      <c r="H1176" s="2">
        <v>42</v>
      </c>
      <c r="I1176" s="2">
        <v>54</v>
      </c>
      <c r="J1176" s="92" t="str">
        <f>IF(((VLOOKUP($G1176,Depth_Lookup!$A$3:$J$561,9,FALSE))-(I1176/100))&gt;=0,"Good","Too Long")</f>
        <v>Good</v>
      </c>
      <c r="K1176" s="93">
        <f>(VLOOKUP($G1176,Depth_Lookup!$A$3:$J$561,10,FALSE))+(H1176/100)</f>
        <v>300.02000000000004</v>
      </c>
      <c r="L1176" s="93">
        <f>(VLOOKUP($G1176,Depth_Lookup!$A$3:$J$561,10,FALSE))+(I1176/100)</f>
        <v>300.14000000000004</v>
      </c>
      <c r="M1176" s="34">
        <v>1</v>
      </c>
      <c r="N1176" s="1"/>
    </row>
  </sheetData>
  <conditionalFormatting sqref="J2:J1048576">
    <cfRule type="cellIs" dxfId="229" priority="4" operator="equal">
      <formula>"Too Long"</formula>
    </cfRule>
  </conditionalFormatting>
  <conditionalFormatting sqref="J3:J1176">
    <cfRule type="cellIs" dxfId="228" priority="1" operator="equal">
      <formula>"Good"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'75'!$BG$3:$BG$6</xm:f>
          </x14:formula1>
          <xm:sqref>M3:M1176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J746"/>
  <sheetViews>
    <sheetView topLeftCell="A394" zoomScale="75" zoomScaleNormal="75" zoomScalePageLayoutView="75" workbookViewId="0">
      <selection activeCell="L8" sqref="L8"/>
    </sheetView>
  </sheetViews>
  <sheetFormatPr baseColWidth="10" defaultColWidth="10.83203125" defaultRowHeight="15" x14ac:dyDescent="0"/>
  <cols>
    <col min="1" max="1" width="10.83203125" style="46"/>
    <col min="2" max="2" width="10.83203125" style="41" hidden="1" customWidth="1"/>
    <col min="3" max="7" width="10.83203125" style="47" hidden="1" customWidth="1"/>
    <col min="8" max="8" width="23.1640625" style="48" hidden="1" customWidth="1"/>
    <col min="9" max="9" width="9.5" style="62" bestFit="1" customWidth="1"/>
    <col min="10" max="10" width="9.5" style="63" bestFit="1" customWidth="1"/>
    <col min="11" max="11" width="10.83203125" style="41" customWidth="1"/>
    <col min="12" max="12" width="13.5" style="41" bestFit="1" customWidth="1"/>
    <col min="13" max="16384" width="10.83203125" style="41"/>
  </cols>
  <sheetData>
    <row r="1" spans="1:10">
      <c r="A1" s="46">
        <v>1</v>
      </c>
      <c r="B1" s="41">
        <v>2</v>
      </c>
      <c r="C1" s="47">
        <v>3</v>
      </c>
      <c r="D1" s="47">
        <v>4</v>
      </c>
      <c r="E1" s="47">
        <v>5</v>
      </c>
      <c r="F1" s="47">
        <v>6</v>
      </c>
      <c r="G1" s="47">
        <v>7</v>
      </c>
      <c r="H1" s="48">
        <v>8</v>
      </c>
      <c r="I1" s="49">
        <v>9</v>
      </c>
      <c r="J1" s="50">
        <v>10</v>
      </c>
    </row>
    <row r="2" spans="1:10" ht="46" thickBot="1">
      <c r="A2" s="46" t="s">
        <v>606</v>
      </c>
      <c r="B2" s="41" t="s">
        <v>61</v>
      </c>
      <c r="C2" s="47" t="s">
        <v>62</v>
      </c>
      <c r="D2" s="47" t="s">
        <v>63</v>
      </c>
      <c r="E2" s="47" t="s">
        <v>64</v>
      </c>
      <c r="F2" s="47" t="s">
        <v>113</v>
      </c>
      <c r="G2" s="47" t="s">
        <v>65</v>
      </c>
      <c r="H2" s="51" t="s">
        <v>36</v>
      </c>
      <c r="I2" s="52" t="s">
        <v>607</v>
      </c>
      <c r="J2" s="53" t="s">
        <v>608</v>
      </c>
    </row>
    <row r="3" spans="1:10" ht="16" thickTop="1">
      <c r="A3" s="46" t="s">
        <v>268</v>
      </c>
      <c r="B3" s="41">
        <v>5057</v>
      </c>
      <c r="C3" s="47">
        <v>8</v>
      </c>
      <c r="D3" s="47" t="s">
        <v>686</v>
      </c>
      <c r="E3" s="47">
        <v>1</v>
      </c>
      <c r="F3" s="47" t="s">
        <v>114</v>
      </c>
      <c r="G3" s="47">
        <v>1</v>
      </c>
      <c r="H3" s="54" t="s">
        <v>687</v>
      </c>
      <c r="I3" s="55">
        <v>0.51</v>
      </c>
      <c r="J3" s="56">
        <v>0</v>
      </c>
    </row>
    <row r="4" spans="1:10">
      <c r="A4" s="46" t="s">
        <v>269</v>
      </c>
      <c r="B4" s="41">
        <v>5057</v>
      </c>
      <c r="C4" s="47">
        <v>8</v>
      </c>
      <c r="D4" s="47" t="s">
        <v>686</v>
      </c>
      <c r="E4" s="47">
        <v>2</v>
      </c>
      <c r="F4" s="47" t="s">
        <v>114</v>
      </c>
      <c r="G4" s="47">
        <v>1</v>
      </c>
      <c r="H4" s="54" t="s">
        <v>688</v>
      </c>
      <c r="I4" s="55">
        <v>0.86499999999999999</v>
      </c>
      <c r="J4" s="56">
        <v>1.3</v>
      </c>
    </row>
    <row r="5" spans="1:10">
      <c r="A5" s="46" t="s">
        <v>270</v>
      </c>
      <c r="B5" s="41">
        <v>5057</v>
      </c>
      <c r="C5" s="47">
        <v>8</v>
      </c>
      <c r="D5" s="47" t="s">
        <v>686</v>
      </c>
      <c r="E5" s="47">
        <v>3</v>
      </c>
      <c r="F5" s="47" t="s">
        <v>114</v>
      </c>
      <c r="G5" s="47">
        <v>1</v>
      </c>
      <c r="H5" s="54" t="s">
        <v>689</v>
      </c>
      <c r="I5" s="55">
        <v>0.75</v>
      </c>
      <c r="J5" s="56">
        <v>2.6</v>
      </c>
    </row>
    <row r="6" spans="1:10">
      <c r="A6" s="46" t="s">
        <v>271</v>
      </c>
      <c r="B6" s="41">
        <v>5057</v>
      </c>
      <c r="C6" s="47">
        <v>8</v>
      </c>
      <c r="D6" s="47" t="s">
        <v>686</v>
      </c>
      <c r="E6" s="47">
        <v>3</v>
      </c>
      <c r="F6" s="47" t="s">
        <v>114</v>
      </c>
      <c r="G6" s="47">
        <v>2</v>
      </c>
      <c r="H6" s="54" t="s">
        <v>690</v>
      </c>
      <c r="I6" s="55">
        <v>0.45500000000000002</v>
      </c>
      <c r="J6" s="56">
        <v>3.35</v>
      </c>
    </row>
    <row r="7" spans="1:10">
      <c r="A7" s="46" t="s">
        <v>272</v>
      </c>
      <c r="B7" s="45">
        <v>5057</v>
      </c>
      <c r="C7" s="47">
        <v>8</v>
      </c>
      <c r="D7" s="47" t="s">
        <v>686</v>
      </c>
      <c r="E7" s="47">
        <v>4</v>
      </c>
      <c r="F7" s="47" t="s">
        <v>114</v>
      </c>
      <c r="G7" s="47">
        <v>1</v>
      </c>
      <c r="H7" s="54" t="s">
        <v>691</v>
      </c>
      <c r="I7" s="55">
        <v>0.86499999999999999</v>
      </c>
      <c r="J7" s="56">
        <v>5.6</v>
      </c>
    </row>
    <row r="8" spans="1:10">
      <c r="A8" s="46" t="s">
        <v>273</v>
      </c>
      <c r="B8" s="41">
        <v>5057</v>
      </c>
      <c r="C8" s="47">
        <v>8</v>
      </c>
      <c r="D8" s="47" t="s">
        <v>686</v>
      </c>
      <c r="E8" s="47">
        <v>4</v>
      </c>
      <c r="F8" s="47" t="s">
        <v>114</v>
      </c>
      <c r="G8" s="47">
        <v>2</v>
      </c>
      <c r="H8" s="54" t="s">
        <v>692</v>
      </c>
      <c r="I8" s="55">
        <v>0.93</v>
      </c>
      <c r="J8" s="56">
        <v>6.4649999999999999</v>
      </c>
    </row>
    <row r="9" spans="1:10">
      <c r="A9" s="46" t="s">
        <v>274</v>
      </c>
      <c r="B9" s="41">
        <v>5057</v>
      </c>
      <c r="C9" s="47">
        <v>8</v>
      </c>
      <c r="D9" s="47" t="s">
        <v>686</v>
      </c>
      <c r="E9" s="47">
        <v>5</v>
      </c>
      <c r="F9" s="47" t="s">
        <v>114</v>
      </c>
      <c r="G9" s="47">
        <v>1</v>
      </c>
      <c r="H9" s="54" t="s">
        <v>693</v>
      </c>
      <c r="I9" s="55">
        <v>0.875</v>
      </c>
      <c r="J9" s="56">
        <v>7.1</v>
      </c>
    </row>
    <row r="10" spans="1:10">
      <c r="A10" s="46" t="s">
        <v>275</v>
      </c>
      <c r="B10" s="41">
        <v>5057</v>
      </c>
      <c r="C10" s="47">
        <v>8</v>
      </c>
      <c r="D10" s="47" t="s">
        <v>686</v>
      </c>
      <c r="E10" s="47">
        <v>5</v>
      </c>
      <c r="F10" s="47" t="s">
        <v>114</v>
      </c>
      <c r="G10" s="47">
        <v>2</v>
      </c>
      <c r="H10" s="54" t="s">
        <v>694</v>
      </c>
      <c r="I10" s="55">
        <v>0.46500000000000002</v>
      </c>
      <c r="J10" s="56">
        <v>7.9749999999999996</v>
      </c>
    </row>
    <row r="11" spans="1:10">
      <c r="A11" s="46" t="s">
        <v>276</v>
      </c>
      <c r="B11" s="41">
        <v>5057</v>
      </c>
      <c r="C11" s="47">
        <v>8</v>
      </c>
      <c r="D11" s="47" t="s">
        <v>686</v>
      </c>
      <c r="E11" s="47">
        <v>6</v>
      </c>
      <c r="F11" s="47" t="s">
        <v>114</v>
      </c>
      <c r="G11" s="47">
        <v>1</v>
      </c>
      <c r="H11" s="54" t="s">
        <v>695</v>
      </c>
      <c r="I11" s="55">
        <v>0.81499999999999995</v>
      </c>
      <c r="J11" s="56">
        <v>8.6</v>
      </c>
    </row>
    <row r="12" spans="1:10">
      <c r="A12" s="46" t="s">
        <v>277</v>
      </c>
      <c r="B12" s="41">
        <v>5057</v>
      </c>
      <c r="C12" s="47">
        <v>8</v>
      </c>
      <c r="D12" s="47" t="s">
        <v>686</v>
      </c>
      <c r="E12" s="47">
        <v>6</v>
      </c>
      <c r="F12" s="47" t="s">
        <v>114</v>
      </c>
      <c r="G12" s="47">
        <v>2</v>
      </c>
      <c r="H12" s="54" t="s">
        <v>696</v>
      </c>
      <c r="I12" s="55">
        <v>0.94499999999999995</v>
      </c>
      <c r="J12" s="56">
        <v>9.4149999999999991</v>
      </c>
    </row>
    <row r="13" spans="1:10">
      <c r="A13" s="46" t="s">
        <v>278</v>
      </c>
      <c r="B13" s="41">
        <v>5057</v>
      </c>
      <c r="C13" s="47">
        <v>8</v>
      </c>
      <c r="D13" s="47" t="s">
        <v>686</v>
      </c>
      <c r="E13" s="47">
        <v>7</v>
      </c>
      <c r="F13" s="47" t="s">
        <v>114</v>
      </c>
      <c r="G13" s="47">
        <v>1</v>
      </c>
      <c r="H13" s="54" t="s">
        <v>697</v>
      </c>
      <c r="I13" s="55">
        <v>0.58499999999999996</v>
      </c>
      <c r="J13" s="56">
        <v>10.1</v>
      </c>
    </row>
    <row r="14" spans="1:10">
      <c r="A14" s="46" t="s">
        <v>279</v>
      </c>
      <c r="B14" s="41">
        <v>5057</v>
      </c>
      <c r="C14" s="47">
        <v>8</v>
      </c>
      <c r="D14" s="47" t="s">
        <v>686</v>
      </c>
      <c r="E14" s="47">
        <v>7</v>
      </c>
      <c r="F14" s="47" t="s">
        <v>114</v>
      </c>
      <c r="G14" s="47">
        <v>2</v>
      </c>
      <c r="H14" s="54" t="s">
        <v>698</v>
      </c>
      <c r="I14" s="55">
        <v>0.85</v>
      </c>
      <c r="J14" s="56">
        <v>10.685</v>
      </c>
    </row>
    <row r="15" spans="1:10">
      <c r="A15" s="46" t="s">
        <v>280</v>
      </c>
      <c r="B15" s="41">
        <v>5057</v>
      </c>
      <c r="C15" s="47">
        <v>8</v>
      </c>
      <c r="D15" s="47" t="s">
        <v>686</v>
      </c>
      <c r="E15" s="47">
        <v>8</v>
      </c>
      <c r="F15" s="47" t="s">
        <v>114</v>
      </c>
      <c r="G15" s="47">
        <v>1</v>
      </c>
      <c r="H15" s="54" t="s">
        <v>699</v>
      </c>
      <c r="I15" s="55">
        <v>0.34</v>
      </c>
      <c r="J15" s="56">
        <v>11.6</v>
      </c>
    </row>
    <row r="16" spans="1:10">
      <c r="A16" s="46" t="s">
        <v>281</v>
      </c>
      <c r="B16" s="41">
        <v>5057</v>
      </c>
      <c r="C16" s="47">
        <v>8</v>
      </c>
      <c r="D16" s="47" t="s">
        <v>686</v>
      </c>
      <c r="E16" s="47">
        <v>9</v>
      </c>
      <c r="F16" s="47" t="s">
        <v>114</v>
      </c>
      <c r="G16" s="47">
        <v>1</v>
      </c>
      <c r="H16" s="54" t="s">
        <v>700</v>
      </c>
      <c r="I16" s="55">
        <v>0.94499999999999995</v>
      </c>
      <c r="J16" s="56">
        <v>12</v>
      </c>
    </row>
    <row r="17" spans="1:10">
      <c r="A17" s="46" t="s">
        <v>282</v>
      </c>
      <c r="B17" s="41">
        <v>5057</v>
      </c>
      <c r="C17" s="47">
        <v>8</v>
      </c>
      <c r="D17" s="47" t="s">
        <v>686</v>
      </c>
      <c r="E17" s="47">
        <v>9</v>
      </c>
      <c r="F17" s="47" t="s">
        <v>114</v>
      </c>
      <c r="G17" s="47">
        <v>2</v>
      </c>
      <c r="H17" s="54" t="s">
        <v>701</v>
      </c>
      <c r="I17" s="55">
        <v>0.95499999999999996</v>
      </c>
      <c r="J17" s="56">
        <v>12.945</v>
      </c>
    </row>
    <row r="18" spans="1:10">
      <c r="A18" s="46" t="s">
        <v>283</v>
      </c>
      <c r="B18" s="45">
        <v>5057</v>
      </c>
      <c r="C18" s="47">
        <v>8</v>
      </c>
      <c r="D18" s="47" t="s">
        <v>686</v>
      </c>
      <c r="E18" s="47">
        <v>9</v>
      </c>
      <c r="F18" s="47" t="s">
        <v>114</v>
      </c>
      <c r="G18" s="47">
        <v>3</v>
      </c>
      <c r="H18" s="54" t="s">
        <v>702</v>
      </c>
      <c r="I18" s="55">
        <v>0.2</v>
      </c>
      <c r="J18" s="56">
        <v>13.9</v>
      </c>
    </row>
    <row r="19" spans="1:10">
      <c r="A19" s="46" t="s">
        <v>284</v>
      </c>
      <c r="B19" s="41">
        <v>5057</v>
      </c>
      <c r="C19" s="47">
        <v>8</v>
      </c>
      <c r="D19" s="47" t="s">
        <v>686</v>
      </c>
      <c r="E19" s="47">
        <v>10</v>
      </c>
      <c r="F19" s="47" t="s">
        <v>114</v>
      </c>
      <c r="G19" s="47">
        <v>1</v>
      </c>
      <c r="H19" s="54" t="s">
        <v>703</v>
      </c>
      <c r="I19" s="55">
        <v>0.78</v>
      </c>
      <c r="J19" s="56">
        <v>13.8</v>
      </c>
    </row>
    <row r="20" spans="1:10">
      <c r="A20" s="46" t="s">
        <v>285</v>
      </c>
      <c r="B20" s="41">
        <v>5057</v>
      </c>
      <c r="C20" s="47">
        <v>8</v>
      </c>
      <c r="D20" s="47" t="s">
        <v>686</v>
      </c>
      <c r="E20" s="47">
        <v>11</v>
      </c>
      <c r="F20" s="47" t="s">
        <v>114</v>
      </c>
      <c r="G20" s="47">
        <v>1</v>
      </c>
      <c r="H20" s="54" t="s">
        <v>704</v>
      </c>
      <c r="I20" s="55">
        <v>0.89</v>
      </c>
      <c r="J20" s="56">
        <v>14.6</v>
      </c>
    </row>
    <row r="21" spans="1:10">
      <c r="A21" s="46" t="s">
        <v>286</v>
      </c>
      <c r="B21" s="41">
        <v>5057</v>
      </c>
      <c r="C21" s="47">
        <v>8</v>
      </c>
      <c r="D21" s="47" t="s">
        <v>686</v>
      </c>
      <c r="E21" s="47">
        <v>11</v>
      </c>
      <c r="F21" s="47" t="s">
        <v>114</v>
      </c>
      <c r="G21" s="47">
        <v>2</v>
      </c>
      <c r="H21" s="54" t="s">
        <v>705</v>
      </c>
      <c r="I21" s="55">
        <v>0.97</v>
      </c>
      <c r="J21" s="56">
        <v>15.49</v>
      </c>
    </row>
    <row r="22" spans="1:10">
      <c r="A22" s="46" t="s">
        <v>287</v>
      </c>
      <c r="B22" s="45">
        <v>5057</v>
      </c>
      <c r="C22" s="47">
        <v>8</v>
      </c>
      <c r="D22" s="47" t="s">
        <v>686</v>
      </c>
      <c r="E22" s="47">
        <v>12</v>
      </c>
      <c r="F22" s="47" t="s">
        <v>114</v>
      </c>
      <c r="G22" s="47">
        <v>1</v>
      </c>
      <c r="H22" s="54" t="s">
        <v>706</v>
      </c>
      <c r="I22" s="55">
        <v>0.60499999999999998</v>
      </c>
      <c r="J22" s="56">
        <v>16.45</v>
      </c>
    </row>
    <row r="23" spans="1:10">
      <c r="A23" s="46" t="s">
        <v>288</v>
      </c>
      <c r="B23" s="41">
        <v>5057</v>
      </c>
      <c r="C23" s="47">
        <v>8</v>
      </c>
      <c r="D23" s="47" t="s">
        <v>686</v>
      </c>
      <c r="E23" s="47">
        <v>12</v>
      </c>
      <c r="F23" s="47" t="s">
        <v>114</v>
      </c>
      <c r="G23" s="47">
        <v>2</v>
      </c>
      <c r="H23" s="54" t="s">
        <v>707</v>
      </c>
      <c r="I23" s="55">
        <v>0.42</v>
      </c>
      <c r="J23" s="56">
        <v>17.055</v>
      </c>
    </row>
    <row r="24" spans="1:10">
      <c r="A24" s="46" t="s">
        <v>289</v>
      </c>
      <c r="B24" s="41">
        <v>5057</v>
      </c>
      <c r="C24" s="47">
        <v>8</v>
      </c>
      <c r="D24" s="47" t="s">
        <v>686</v>
      </c>
      <c r="E24" s="47">
        <v>13</v>
      </c>
      <c r="F24" s="47" t="s">
        <v>114</v>
      </c>
      <c r="G24" s="47">
        <v>1</v>
      </c>
      <c r="H24" s="54" t="s">
        <v>708</v>
      </c>
      <c r="I24" s="55">
        <v>0.78500000000000003</v>
      </c>
      <c r="J24" s="56">
        <v>17.600000000000001</v>
      </c>
    </row>
    <row r="25" spans="1:10">
      <c r="A25" s="46" t="s">
        <v>290</v>
      </c>
      <c r="B25" s="41">
        <v>5057</v>
      </c>
      <c r="C25" s="47">
        <v>8</v>
      </c>
      <c r="D25" s="47" t="s">
        <v>686</v>
      </c>
      <c r="E25" s="47">
        <v>13</v>
      </c>
      <c r="F25" s="47" t="s">
        <v>114</v>
      </c>
      <c r="G25" s="47">
        <v>2</v>
      </c>
      <c r="H25" s="54" t="s">
        <v>709</v>
      </c>
      <c r="I25" s="55">
        <v>0.8</v>
      </c>
      <c r="J25" s="56">
        <v>18.385000000000002</v>
      </c>
    </row>
    <row r="26" spans="1:10">
      <c r="A26" s="46" t="s">
        <v>291</v>
      </c>
      <c r="B26" s="45">
        <v>5057</v>
      </c>
      <c r="C26" s="47">
        <v>8</v>
      </c>
      <c r="D26" s="47" t="s">
        <v>686</v>
      </c>
      <c r="E26" s="47">
        <v>13</v>
      </c>
      <c r="F26" s="47" t="s">
        <v>114</v>
      </c>
      <c r="G26" s="47">
        <v>3</v>
      </c>
      <c r="H26" s="54" t="s">
        <v>710</v>
      </c>
      <c r="I26" s="55">
        <v>0.8</v>
      </c>
      <c r="J26" s="56">
        <v>19.184999999999999</v>
      </c>
    </row>
    <row r="27" spans="1:10">
      <c r="A27" s="46" t="s">
        <v>292</v>
      </c>
      <c r="B27" s="41">
        <v>5057</v>
      </c>
      <c r="C27" s="47">
        <v>8</v>
      </c>
      <c r="D27" s="47" t="s">
        <v>686</v>
      </c>
      <c r="E27" s="47">
        <v>13</v>
      </c>
      <c r="F27" s="47" t="s">
        <v>114</v>
      </c>
      <c r="G27" s="47">
        <v>4</v>
      </c>
      <c r="H27" s="54" t="s">
        <v>711</v>
      </c>
      <c r="I27" s="55">
        <v>0.73499999999999999</v>
      </c>
      <c r="J27" s="56">
        <v>19.984999999999999</v>
      </c>
    </row>
    <row r="28" spans="1:10">
      <c r="A28" s="46" t="s">
        <v>293</v>
      </c>
      <c r="B28" s="41">
        <v>5057</v>
      </c>
      <c r="C28" s="47">
        <v>8</v>
      </c>
      <c r="D28" s="47" t="s">
        <v>686</v>
      </c>
      <c r="E28" s="47">
        <v>14</v>
      </c>
      <c r="F28" s="47" t="s">
        <v>114</v>
      </c>
      <c r="G28" s="47">
        <v>1</v>
      </c>
      <c r="H28" s="54" t="s">
        <v>712</v>
      </c>
      <c r="I28" s="55">
        <v>0.82</v>
      </c>
      <c r="J28" s="56">
        <v>20.6</v>
      </c>
    </row>
    <row r="29" spans="1:10">
      <c r="A29" s="46" t="s">
        <v>294</v>
      </c>
      <c r="B29" s="41">
        <v>5057</v>
      </c>
      <c r="C29" s="47">
        <v>8</v>
      </c>
      <c r="D29" s="47" t="s">
        <v>686</v>
      </c>
      <c r="E29" s="47">
        <v>14</v>
      </c>
      <c r="F29" s="47" t="s">
        <v>114</v>
      </c>
      <c r="G29" s="47">
        <v>2</v>
      </c>
      <c r="H29" s="54" t="s">
        <v>713</v>
      </c>
      <c r="I29" s="55">
        <v>0.84499999999999997</v>
      </c>
      <c r="J29" s="56">
        <v>21.42</v>
      </c>
    </row>
    <row r="30" spans="1:10">
      <c r="A30" s="46" t="s">
        <v>295</v>
      </c>
      <c r="B30" s="41">
        <v>5057</v>
      </c>
      <c r="C30" s="47">
        <v>8</v>
      </c>
      <c r="D30" s="47" t="s">
        <v>686</v>
      </c>
      <c r="E30" s="47">
        <v>14</v>
      </c>
      <c r="F30" s="47" t="s">
        <v>114</v>
      </c>
      <c r="G30" s="47">
        <v>3</v>
      </c>
      <c r="H30" s="54" t="s">
        <v>714</v>
      </c>
      <c r="I30" s="55">
        <v>0.61</v>
      </c>
      <c r="J30" s="56">
        <v>22.265000000000001</v>
      </c>
    </row>
    <row r="31" spans="1:10">
      <c r="A31" s="46" t="s">
        <v>296</v>
      </c>
      <c r="B31" s="41">
        <v>5057</v>
      </c>
      <c r="C31" s="47">
        <v>8</v>
      </c>
      <c r="D31" s="47" t="s">
        <v>686</v>
      </c>
      <c r="E31" s="47">
        <v>14</v>
      </c>
      <c r="F31" s="47" t="s">
        <v>114</v>
      </c>
      <c r="G31" s="47">
        <v>4</v>
      </c>
      <c r="H31" s="54" t="s">
        <v>715</v>
      </c>
      <c r="I31" s="55">
        <v>0.84499999999999997</v>
      </c>
      <c r="J31" s="56">
        <v>22.875</v>
      </c>
    </row>
    <row r="32" spans="1:10">
      <c r="A32" s="46" t="s">
        <v>297</v>
      </c>
      <c r="B32" s="41">
        <v>5057</v>
      </c>
      <c r="C32" s="47">
        <v>8</v>
      </c>
      <c r="D32" s="47" t="s">
        <v>686</v>
      </c>
      <c r="E32" s="47">
        <v>15</v>
      </c>
      <c r="F32" s="47" t="s">
        <v>114</v>
      </c>
      <c r="G32" s="47">
        <v>1</v>
      </c>
      <c r="H32" s="54" t="s">
        <v>716</v>
      </c>
      <c r="I32" s="55">
        <v>0.86499999999999999</v>
      </c>
      <c r="J32" s="56">
        <v>23.6</v>
      </c>
    </row>
    <row r="33" spans="1:10">
      <c r="A33" s="46" t="s">
        <v>298</v>
      </c>
      <c r="B33" s="41">
        <v>5057</v>
      </c>
      <c r="C33" s="47">
        <v>8</v>
      </c>
      <c r="D33" s="47" t="s">
        <v>686</v>
      </c>
      <c r="E33" s="47">
        <v>15</v>
      </c>
      <c r="F33" s="47" t="s">
        <v>114</v>
      </c>
      <c r="G33" s="47">
        <v>2</v>
      </c>
      <c r="H33" s="54" t="s">
        <v>717</v>
      </c>
      <c r="I33" s="55">
        <v>0.82</v>
      </c>
      <c r="J33" s="56">
        <v>24.465</v>
      </c>
    </row>
    <row r="34" spans="1:10">
      <c r="A34" s="46" t="s">
        <v>299</v>
      </c>
      <c r="B34" s="41">
        <v>5057</v>
      </c>
      <c r="C34" s="47">
        <v>8</v>
      </c>
      <c r="D34" s="47" t="s">
        <v>686</v>
      </c>
      <c r="E34" s="47">
        <v>15</v>
      </c>
      <c r="F34" s="47" t="s">
        <v>114</v>
      </c>
      <c r="G34" s="47">
        <v>3</v>
      </c>
      <c r="H34" s="54" t="s">
        <v>718</v>
      </c>
      <c r="I34" s="55">
        <v>0.64</v>
      </c>
      <c r="J34" s="56">
        <v>25.285</v>
      </c>
    </row>
    <row r="35" spans="1:10">
      <c r="A35" s="46" t="s">
        <v>300</v>
      </c>
      <c r="B35" s="41">
        <v>5057</v>
      </c>
      <c r="C35" s="47">
        <v>8</v>
      </c>
      <c r="D35" s="47" t="s">
        <v>686</v>
      </c>
      <c r="E35" s="47">
        <v>15</v>
      </c>
      <c r="F35" s="47" t="s">
        <v>114</v>
      </c>
      <c r="G35" s="47">
        <v>4</v>
      </c>
      <c r="H35" s="54" t="s">
        <v>719</v>
      </c>
      <c r="I35" s="55">
        <v>0.78</v>
      </c>
      <c r="J35" s="56">
        <v>25.925000000000001</v>
      </c>
    </row>
    <row r="36" spans="1:10">
      <c r="A36" s="46" t="s">
        <v>301</v>
      </c>
      <c r="B36" s="41">
        <v>5057</v>
      </c>
      <c r="C36" s="47">
        <v>8</v>
      </c>
      <c r="D36" s="47" t="s">
        <v>686</v>
      </c>
      <c r="E36" s="47">
        <v>16</v>
      </c>
      <c r="F36" s="47" t="s">
        <v>114</v>
      </c>
      <c r="G36" s="47">
        <v>1</v>
      </c>
      <c r="H36" s="54" t="s">
        <v>720</v>
      </c>
      <c r="I36" s="55">
        <v>0.69499999999999995</v>
      </c>
      <c r="J36" s="56">
        <v>26.6</v>
      </c>
    </row>
    <row r="37" spans="1:10">
      <c r="A37" s="46" t="s">
        <v>302</v>
      </c>
      <c r="B37" s="41">
        <v>5057</v>
      </c>
      <c r="C37" s="47">
        <v>8</v>
      </c>
      <c r="D37" s="47" t="s">
        <v>686</v>
      </c>
      <c r="E37" s="47">
        <v>16</v>
      </c>
      <c r="F37" s="47" t="s">
        <v>114</v>
      </c>
      <c r="G37" s="47">
        <v>2</v>
      </c>
      <c r="H37" s="54" t="s">
        <v>721</v>
      </c>
      <c r="I37" s="55">
        <v>0.79</v>
      </c>
      <c r="J37" s="56">
        <v>27.295000000000002</v>
      </c>
    </row>
    <row r="38" spans="1:10">
      <c r="A38" s="46" t="s">
        <v>303</v>
      </c>
      <c r="B38" s="41">
        <v>5057</v>
      </c>
      <c r="C38" s="47">
        <v>8</v>
      </c>
      <c r="D38" s="47" t="s">
        <v>686</v>
      </c>
      <c r="E38" s="47">
        <v>16</v>
      </c>
      <c r="F38" s="47" t="s">
        <v>114</v>
      </c>
      <c r="G38" s="47">
        <v>3</v>
      </c>
      <c r="H38" s="54" t="s">
        <v>722</v>
      </c>
      <c r="I38" s="55">
        <v>0.93500000000000005</v>
      </c>
      <c r="J38" s="56">
        <v>28.085000000000001</v>
      </c>
    </row>
    <row r="39" spans="1:10">
      <c r="A39" s="46" t="s">
        <v>723</v>
      </c>
      <c r="B39" s="41">
        <v>5057</v>
      </c>
      <c r="C39" s="47">
        <v>8</v>
      </c>
      <c r="D39" s="47" t="s">
        <v>686</v>
      </c>
      <c r="E39" s="47">
        <v>16</v>
      </c>
      <c r="F39" s="47" t="s">
        <v>114</v>
      </c>
      <c r="G39" s="47">
        <v>4</v>
      </c>
      <c r="H39" s="54" t="s">
        <v>724</v>
      </c>
      <c r="I39" s="55">
        <v>0.81</v>
      </c>
      <c r="J39" s="56">
        <v>29.02</v>
      </c>
    </row>
    <row r="40" spans="1:10">
      <c r="A40" s="46" t="s">
        <v>304</v>
      </c>
      <c r="B40" s="41">
        <v>5057</v>
      </c>
      <c r="C40" s="47">
        <v>8</v>
      </c>
      <c r="D40" s="47" t="s">
        <v>686</v>
      </c>
      <c r="E40" s="47">
        <v>17</v>
      </c>
      <c r="F40" s="47" t="s">
        <v>114</v>
      </c>
      <c r="G40" s="47">
        <v>1</v>
      </c>
      <c r="H40" s="54" t="s">
        <v>725</v>
      </c>
      <c r="I40" s="55">
        <v>0.9</v>
      </c>
      <c r="J40" s="56">
        <v>29.6</v>
      </c>
    </row>
    <row r="41" spans="1:10">
      <c r="A41" s="46" t="s">
        <v>726</v>
      </c>
      <c r="B41" s="41">
        <v>5057</v>
      </c>
      <c r="C41" s="47">
        <v>8</v>
      </c>
      <c r="D41" s="47" t="s">
        <v>686</v>
      </c>
      <c r="E41" s="47">
        <v>17</v>
      </c>
      <c r="F41" s="47" t="s">
        <v>114</v>
      </c>
      <c r="G41" s="47">
        <v>2</v>
      </c>
      <c r="H41" s="54" t="s">
        <v>727</v>
      </c>
      <c r="I41" s="55">
        <v>0.96499999999999997</v>
      </c>
      <c r="J41" s="56">
        <v>30.5</v>
      </c>
    </row>
    <row r="42" spans="1:10">
      <c r="A42" s="46" t="s">
        <v>728</v>
      </c>
      <c r="B42" s="41">
        <v>5057</v>
      </c>
      <c r="C42" s="47">
        <v>8</v>
      </c>
      <c r="D42" s="47" t="s">
        <v>686</v>
      </c>
      <c r="E42" s="47">
        <v>17</v>
      </c>
      <c r="F42" s="47" t="s">
        <v>114</v>
      </c>
      <c r="G42" s="47">
        <v>3</v>
      </c>
      <c r="H42" s="54" t="s">
        <v>729</v>
      </c>
      <c r="I42" s="55">
        <v>0.79500000000000004</v>
      </c>
      <c r="J42" s="56">
        <v>31.465</v>
      </c>
    </row>
    <row r="43" spans="1:10">
      <c r="A43" s="46" t="s">
        <v>730</v>
      </c>
      <c r="B43" s="45">
        <v>5057</v>
      </c>
      <c r="C43" s="47">
        <v>8</v>
      </c>
      <c r="D43" s="47" t="s">
        <v>686</v>
      </c>
      <c r="E43" s="47">
        <v>17</v>
      </c>
      <c r="F43" s="47" t="s">
        <v>114</v>
      </c>
      <c r="G43" s="47">
        <v>4</v>
      </c>
      <c r="H43" s="54" t="s">
        <v>731</v>
      </c>
      <c r="I43" s="55">
        <v>0.56999999999999995</v>
      </c>
      <c r="J43" s="56">
        <v>32.26</v>
      </c>
    </row>
    <row r="44" spans="1:10">
      <c r="A44" s="46" t="s">
        <v>305</v>
      </c>
      <c r="B44" s="41">
        <v>5057</v>
      </c>
      <c r="C44" s="47">
        <v>8</v>
      </c>
      <c r="D44" s="47" t="s">
        <v>686</v>
      </c>
      <c r="E44" s="47">
        <v>18</v>
      </c>
      <c r="F44" s="47" t="s">
        <v>114</v>
      </c>
      <c r="G44" s="47">
        <v>1</v>
      </c>
      <c r="H44" s="54" t="s">
        <v>732</v>
      </c>
      <c r="I44" s="55">
        <v>0.84</v>
      </c>
      <c r="J44" s="56">
        <v>32.6</v>
      </c>
    </row>
    <row r="45" spans="1:10">
      <c r="A45" s="46" t="s">
        <v>306</v>
      </c>
      <c r="B45" s="41">
        <v>5057</v>
      </c>
      <c r="C45" s="47">
        <v>8</v>
      </c>
      <c r="D45" s="47" t="s">
        <v>686</v>
      </c>
      <c r="E45" s="47">
        <v>18</v>
      </c>
      <c r="F45" s="47" t="s">
        <v>114</v>
      </c>
      <c r="G45" s="47">
        <v>2</v>
      </c>
      <c r="H45" s="54" t="s">
        <v>733</v>
      </c>
      <c r="I45" s="55">
        <v>0.91500000000000004</v>
      </c>
      <c r="J45" s="56">
        <v>33.44</v>
      </c>
    </row>
    <row r="46" spans="1:10">
      <c r="A46" s="46" t="s">
        <v>307</v>
      </c>
      <c r="B46" s="41">
        <v>5057</v>
      </c>
      <c r="C46" s="47">
        <v>8</v>
      </c>
      <c r="D46" s="47" t="s">
        <v>686</v>
      </c>
      <c r="E46" s="47">
        <v>18</v>
      </c>
      <c r="F46" s="47" t="s">
        <v>114</v>
      </c>
      <c r="G46" s="47">
        <v>3</v>
      </c>
      <c r="H46" s="54" t="s">
        <v>734</v>
      </c>
      <c r="I46" s="55">
        <v>0.94499999999999995</v>
      </c>
      <c r="J46" s="56">
        <v>34.354999999999997</v>
      </c>
    </row>
    <row r="47" spans="1:10">
      <c r="A47" s="46" t="s">
        <v>308</v>
      </c>
      <c r="B47" s="45">
        <v>5057</v>
      </c>
      <c r="C47" s="47">
        <v>8</v>
      </c>
      <c r="D47" s="47" t="s">
        <v>686</v>
      </c>
      <c r="E47" s="47">
        <v>18</v>
      </c>
      <c r="F47" s="47" t="s">
        <v>114</v>
      </c>
      <c r="G47" s="47">
        <v>4</v>
      </c>
      <c r="H47" s="54" t="s">
        <v>735</v>
      </c>
      <c r="I47" s="55">
        <v>0.29499999999999998</v>
      </c>
      <c r="J47" s="56">
        <v>35.299999999999997</v>
      </c>
    </row>
    <row r="48" spans="1:10">
      <c r="A48" s="46" t="s">
        <v>309</v>
      </c>
      <c r="B48" s="41">
        <v>5057</v>
      </c>
      <c r="C48" s="47">
        <v>8</v>
      </c>
      <c r="D48" s="47" t="s">
        <v>686</v>
      </c>
      <c r="E48" s="47">
        <v>19</v>
      </c>
      <c r="F48" s="47" t="s">
        <v>114</v>
      </c>
      <c r="G48" s="47">
        <v>1</v>
      </c>
      <c r="H48" s="54" t="s">
        <v>736</v>
      </c>
      <c r="I48" s="55">
        <v>0.74</v>
      </c>
      <c r="J48" s="56">
        <v>35.6</v>
      </c>
    </row>
    <row r="49" spans="1:10">
      <c r="A49" s="46" t="s">
        <v>310</v>
      </c>
      <c r="B49" s="41">
        <v>5057</v>
      </c>
      <c r="C49" s="47">
        <v>8</v>
      </c>
      <c r="D49" s="47" t="s">
        <v>686</v>
      </c>
      <c r="E49" s="47">
        <v>19</v>
      </c>
      <c r="F49" s="47" t="s">
        <v>114</v>
      </c>
      <c r="G49" s="47">
        <v>2</v>
      </c>
      <c r="H49" s="54" t="s">
        <v>737</v>
      </c>
      <c r="I49" s="55">
        <v>0.84</v>
      </c>
      <c r="J49" s="56">
        <v>36.340000000000003</v>
      </c>
    </row>
    <row r="50" spans="1:10">
      <c r="A50" s="46" t="s">
        <v>311</v>
      </c>
      <c r="B50" s="41">
        <v>5057</v>
      </c>
      <c r="C50" s="47">
        <v>8</v>
      </c>
      <c r="D50" s="47" t="s">
        <v>686</v>
      </c>
      <c r="E50" s="47">
        <v>19</v>
      </c>
      <c r="F50" s="47" t="s">
        <v>114</v>
      </c>
      <c r="G50" s="47">
        <v>3</v>
      </c>
      <c r="H50" s="54" t="s">
        <v>738</v>
      </c>
      <c r="I50" s="55">
        <v>0.7</v>
      </c>
      <c r="J50" s="56">
        <v>37.18</v>
      </c>
    </row>
    <row r="51" spans="1:10">
      <c r="A51" s="46" t="s">
        <v>312</v>
      </c>
      <c r="B51" s="41">
        <v>5057</v>
      </c>
      <c r="C51" s="47">
        <v>8</v>
      </c>
      <c r="D51" s="47" t="s">
        <v>686</v>
      </c>
      <c r="E51" s="47">
        <v>19</v>
      </c>
      <c r="F51" s="47" t="s">
        <v>114</v>
      </c>
      <c r="G51" s="47">
        <v>4</v>
      </c>
      <c r="H51" s="54" t="s">
        <v>739</v>
      </c>
      <c r="I51" s="55">
        <v>0.83</v>
      </c>
      <c r="J51" s="56">
        <v>37.880000000000003</v>
      </c>
    </row>
    <row r="52" spans="1:10">
      <c r="A52" s="46" t="s">
        <v>313</v>
      </c>
      <c r="B52" s="41">
        <v>5057</v>
      </c>
      <c r="C52" s="47">
        <v>8</v>
      </c>
      <c r="D52" s="47" t="s">
        <v>686</v>
      </c>
      <c r="E52" s="47">
        <v>20</v>
      </c>
      <c r="F52" s="47" t="s">
        <v>114</v>
      </c>
      <c r="G52" s="47">
        <v>1</v>
      </c>
      <c r="H52" s="54" t="s">
        <v>740</v>
      </c>
      <c r="I52" s="55">
        <v>0.96</v>
      </c>
      <c r="J52" s="56">
        <v>38.6</v>
      </c>
    </row>
    <row r="53" spans="1:10">
      <c r="A53" s="46" t="s">
        <v>314</v>
      </c>
      <c r="B53" s="41">
        <v>5057</v>
      </c>
      <c r="C53" s="47">
        <v>8</v>
      </c>
      <c r="D53" s="47" t="s">
        <v>686</v>
      </c>
      <c r="E53" s="47">
        <v>20</v>
      </c>
      <c r="F53" s="47" t="s">
        <v>114</v>
      </c>
      <c r="G53" s="47">
        <v>2</v>
      </c>
      <c r="H53" s="54" t="s">
        <v>741</v>
      </c>
      <c r="I53" s="55">
        <v>0.84</v>
      </c>
      <c r="J53" s="56">
        <v>39.56</v>
      </c>
    </row>
    <row r="54" spans="1:10">
      <c r="A54" s="46" t="s">
        <v>315</v>
      </c>
      <c r="B54" s="41">
        <v>5057</v>
      </c>
      <c r="C54" s="47">
        <v>8</v>
      </c>
      <c r="D54" s="47" t="s">
        <v>686</v>
      </c>
      <c r="E54" s="47">
        <v>20</v>
      </c>
      <c r="F54" s="47" t="s">
        <v>114</v>
      </c>
      <c r="G54" s="47">
        <v>3</v>
      </c>
      <c r="H54" s="54" t="s">
        <v>742</v>
      </c>
      <c r="I54" s="55">
        <v>0.88</v>
      </c>
      <c r="J54" s="56">
        <v>40.4</v>
      </c>
    </row>
    <row r="55" spans="1:10">
      <c r="A55" s="46" t="s">
        <v>316</v>
      </c>
      <c r="B55" s="41">
        <v>5057</v>
      </c>
      <c r="C55" s="47">
        <v>8</v>
      </c>
      <c r="D55" s="47" t="s">
        <v>686</v>
      </c>
      <c r="E55" s="47">
        <v>21</v>
      </c>
      <c r="F55" s="47" t="s">
        <v>114</v>
      </c>
      <c r="G55" s="47">
        <v>1</v>
      </c>
      <c r="H55" s="54" t="s">
        <v>743</v>
      </c>
      <c r="I55" s="55">
        <v>0.80500000000000005</v>
      </c>
      <c r="J55" s="56">
        <v>41.6</v>
      </c>
    </row>
    <row r="56" spans="1:10">
      <c r="A56" s="46" t="s">
        <v>317</v>
      </c>
      <c r="B56" s="41">
        <v>5057</v>
      </c>
      <c r="C56" s="47">
        <v>8</v>
      </c>
      <c r="D56" s="47" t="s">
        <v>686</v>
      </c>
      <c r="E56" s="47">
        <v>21</v>
      </c>
      <c r="F56" s="47" t="s">
        <v>114</v>
      </c>
      <c r="G56" s="47">
        <v>2</v>
      </c>
      <c r="H56" s="54" t="s">
        <v>744</v>
      </c>
      <c r="I56" s="55">
        <v>0.91500000000000004</v>
      </c>
      <c r="J56" s="56">
        <v>42.405000000000001</v>
      </c>
    </row>
    <row r="57" spans="1:10">
      <c r="A57" s="46" t="s">
        <v>318</v>
      </c>
      <c r="B57" s="41">
        <v>5057</v>
      </c>
      <c r="C57" s="47">
        <v>8</v>
      </c>
      <c r="D57" s="47" t="s">
        <v>686</v>
      </c>
      <c r="E57" s="47">
        <v>21</v>
      </c>
      <c r="F57" s="47" t="s">
        <v>114</v>
      </c>
      <c r="G57" s="47">
        <v>3</v>
      </c>
      <c r="H57" s="54" t="s">
        <v>745</v>
      </c>
      <c r="I57" s="55">
        <v>0.6</v>
      </c>
      <c r="J57" s="56">
        <v>43.32</v>
      </c>
    </row>
    <row r="58" spans="1:10">
      <c r="A58" s="46" t="s">
        <v>746</v>
      </c>
      <c r="B58" s="41">
        <v>5057</v>
      </c>
      <c r="C58" s="47">
        <v>8</v>
      </c>
      <c r="D58" s="47" t="s">
        <v>686</v>
      </c>
      <c r="E58" s="47">
        <v>21</v>
      </c>
      <c r="F58" s="47" t="s">
        <v>114</v>
      </c>
      <c r="G58" s="47">
        <v>4</v>
      </c>
      <c r="H58" s="54" t="s">
        <v>747</v>
      </c>
      <c r="I58" s="55">
        <v>0.745</v>
      </c>
      <c r="J58" s="56">
        <v>43.92</v>
      </c>
    </row>
    <row r="59" spans="1:10">
      <c r="A59" s="46" t="s">
        <v>319</v>
      </c>
      <c r="B59" s="41">
        <v>5057</v>
      </c>
      <c r="C59" s="47">
        <v>8</v>
      </c>
      <c r="D59" s="47" t="s">
        <v>686</v>
      </c>
      <c r="E59" s="47">
        <v>22</v>
      </c>
      <c r="F59" s="47" t="s">
        <v>114</v>
      </c>
      <c r="G59" s="47">
        <v>1</v>
      </c>
      <c r="H59" s="54" t="s">
        <v>748</v>
      </c>
      <c r="I59" s="55">
        <v>0.86499999999999999</v>
      </c>
      <c r="J59" s="56">
        <v>44.6</v>
      </c>
    </row>
    <row r="60" spans="1:10">
      <c r="A60" s="46" t="s">
        <v>749</v>
      </c>
      <c r="B60" s="41">
        <v>5057</v>
      </c>
      <c r="C60" s="47">
        <v>8</v>
      </c>
      <c r="D60" s="47" t="s">
        <v>686</v>
      </c>
      <c r="E60" s="47">
        <v>22</v>
      </c>
      <c r="F60" s="47" t="s">
        <v>114</v>
      </c>
      <c r="G60" s="47">
        <v>2</v>
      </c>
      <c r="H60" s="54" t="s">
        <v>750</v>
      </c>
      <c r="I60" s="55">
        <v>0.88</v>
      </c>
      <c r="J60" s="56">
        <v>45.465000000000003</v>
      </c>
    </row>
    <row r="61" spans="1:10">
      <c r="A61" s="46" t="s">
        <v>751</v>
      </c>
      <c r="B61" s="41">
        <v>5057</v>
      </c>
      <c r="C61" s="47">
        <v>8</v>
      </c>
      <c r="D61" s="47" t="s">
        <v>686</v>
      </c>
      <c r="E61" s="47">
        <v>22</v>
      </c>
      <c r="F61" s="47" t="s">
        <v>114</v>
      </c>
      <c r="G61" s="47">
        <v>3</v>
      </c>
      <c r="H61" s="54" t="s">
        <v>752</v>
      </c>
      <c r="I61" s="55">
        <v>0.74</v>
      </c>
      <c r="J61" s="56">
        <v>46.344999999999999</v>
      </c>
    </row>
    <row r="62" spans="1:10">
      <c r="A62" s="46" t="s">
        <v>753</v>
      </c>
      <c r="B62" s="41">
        <v>5057</v>
      </c>
      <c r="C62" s="47">
        <v>8</v>
      </c>
      <c r="D62" s="47" t="s">
        <v>686</v>
      </c>
      <c r="E62" s="47">
        <v>22</v>
      </c>
      <c r="F62" s="47" t="s">
        <v>114</v>
      </c>
      <c r="G62" s="47">
        <v>4</v>
      </c>
      <c r="H62" s="54" t="s">
        <v>754</v>
      </c>
      <c r="I62" s="55">
        <v>0.54</v>
      </c>
      <c r="J62" s="56">
        <v>47.085000000000001</v>
      </c>
    </row>
    <row r="63" spans="1:10">
      <c r="A63" s="46" t="s">
        <v>320</v>
      </c>
      <c r="B63" s="45">
        <v>5057</v>
      </c>
      <c r="C63" s="47">
        <v>8</v>
      </c>
      <c r="D63" s="47" t="s">
        <v>686</v>
      </c>
      <c r="E63" s="47">
        <v>23</v>
      </c>
      <c r="F63" s="47" t="s">
        <v>114</v>
      </c>
      <c r="G63" s="47">
        <v>1</v>
      </c>
      <c r="H63" s="54" t="s">
        <v>755</v>
      </c>
      <c r="I63" s="55">
        <v>0.95499999999999996</v>
      </c>
      <c r="J63" s="56">
        <v>47.6</v>
      </c>
    </row>
    <row r="64" spans="1:10">
      <c r="A64" s="46" t="s">
        <v>321</v>
      </c>
      <c r="B64" s="41">
        <v>5057</v>
      </c>
      <c r="C64" s="47">
        <v>8</v>
      </c>
      <c r="D64" s="47" t="s">
        <v>686</v>
      </c>
      <c r="E64" s="47">
        <v>23</v>
      </c>
      <c r="F64" s="47" t="s">
        <v>114</v>
      </c>
      <c r="G64" s="47">
        <v>2</v>
      </c>
      <c r="H64" s="54" t="s">
        <v>756</v>
      </c>
      <c r="I64" s="55">
        <v>0.66500000000000004</v>
      </c>
      <c r="J64" s="56">
        <v>48.555</v>
      </c>
    </row>
    <row r="65" spans="1:10">
      <c r="A65" s="46" t="s">
        <v>322</v>
      </c>
      <c r="B65" s="41">
        <v>5057</v>
      </c>
      <c r="C65" s="47">
        <v>8</v>
      </c>
      <c r="D65" s="47" t="s">
        <v>686</v>
      </c>
      <c r="E65" s="47">
        <v>23</v>
      </c>
      <c r="F65" s="47" t="s">
        <v>114</v>
      </c>
      <c r="G65" s="47">
        <v>3</v>
      </c>
      <c r="H65" s="54" t="s">
        <v>757</v>
      </c>
      <c r="I65" s="55">
        <v>0.88</v>
      </c>
      <c r="J65" s="56">
        <v>49.22</v>
      </c>
    </row>
    <row r="66" spans="1:10">
      <c r="A66" s="46" t="s">
        <v>323</v>
      </c>
      <c r="B66" s="41">
        <v>5057</v>
      </c>
      <c r="C66" s="47">
        <v>8</v>
      </c>
      <c r="D66" s="47" t="s">
        <v>686</v>
      </c>
      <c r="E66" s="47">
        <v>23</v>
      </c>
      <c r="F66" s="47" t="s">
        <v>114</v>
      </c>
      <c r="G66" s="47">
        <v>4</v>
      </c>
      <c r="H66" s="54" t="s">
        <v>758</v>
      </c>
      <c r="I66" s="55">
        <v>0.96499999999999997</v>
      </c>
      <c r="J66" s="56">
        <v>50.1</v>
      </c>
    </row>
    <row r="67" spans="1:10">
      <c r="A67" s="46" t="s">
        <v>324</v>
      </c>
      <c r="B67" s="41">
        <v>5057</v>
      </c>
      <c r="C67" s="47">
        <v>8</v>
      </c>
      <c r="D67" s="47" t="s">
        <v>686</v>
      </c>
      <c r="E67" s="47">
        <v>24</v>
      </c>
      <c r="F67" s="47" t="s">
        <v>114</v>
      </c>
      <c r="G67" s="47">
        <v>1</v>
      </c>
      <c r="H67" s="54" t="s">
        <v>759</v>
      </c>
      <c r="I67" s="55">
        <v>0.95499999999999996</v>
      </c>
      <c r="J67" s="56">
        <v>50.6</v>
      </c>
    </row>
    <row r="68" spans="1:10">
      <c r="A68" s="46" t="s">
        <v>325</v>
      </c>
      <c r="B68" s="41">
        <v>5057</v>
      </c>
      <c r="C68" s="47">
        <v>8</v>
      </c>
      <c r="D68" s="47" t="s">
        <v>686</v>
      </c>
      <c r="E68" s="47">
        <v>24</v>
      </c>
      <c r="F68" s="47" t="s">
        <v>114</v>
      </c>
      <c r="G68" s="47">
        <v>2</v>
      </c>
      <c r="H68" s="54" t="s">
        <v>760</v>
      </c>
      <c r="I68" s="55">
        <v>0.88500000000000001</v>
      </c>
      <c r="J68" s="56">
        <v>51.555</v>
      </c>
    </row>
    <row r="69" spans="1:10">
      <c r="A69" s="46" t="s">
        <v>326</v>
      </c>
      <c r="B69" s="41">
        <v>5057</v>
      </c>
      <c r="C69" s="47">
        <v>8</v>
      </c>
      <c r="D69" s="47" t="s">
        <v>686</v>
      </c>
      <c r="E69" s="47">
        <v>25</v>
      </c>
      <c r="F69" s="47" t="s">
        <v>114</v>
      </c>
      <c r="G69" s="47">
        <v>1</v>
      </c>
      <c r="H69" s="54" t="s">
        <v>761</v>
      </c>
      <c r="I69" s="55">
        <v>0.77500000000000002</v>
      </c>
      <c r="J69" s="56">
        <v>52.3</v>
      </c>
    </row>
    <row r="70" spans="1:10">
      <c r="A70" s="46" t="s">
        <v>327</v>
      </c>
      <c r="B70" s="41">
        <v>5057</v>
      </c>
      <c r="C70" s="47">
        <v>8</v>
      </c>
      <c r="D70" s="47" t="s">
        <v>686</v>
      </c>
      <c r="E70" s="47">
        <v>25</v>
      </c>
      <c r="F70" s="47" t="s">
        <v>114</v>
      </c>
      <c r="G70" s="47">
        <v>2</v>
      </c>
      <c r="H70" s="54" t="s">
        <v>762</v>
      </c>
      <c r="I70" s="55">
        <v>0.89</v>
      </c>
      <c r="J70" s="56">
        <v>53.075000000000003</v>
      </c>
    </row>
    <row r="71" spans="1:10">
      <c r="A71" s="46" t="s">
        <v>328</v>
      </c>
      <c r="B71" s="41">
        <v>5057</v>
      </c>
      <c r="C71" s="47">
        <v>8</v>
      </c>
      <c r="D71" s="47" t="s">
        <v>686</v>
      </c>
      <c r="E71" s="47">
        <v>26</v>
      </c>
      <c r="F71" s="47" t="s">
        <v>114</v>
      </c>
      <c r="G71" s="47">
        <v>1</v>
      </c>
      <c r="H71" s="54" t="s">
        <v>763</v>
      </c>
      <c r="I71" s="55">
        <v>0.77500000000000002</v>
      </c>
      <c r="J71" s="56">
        <v>53.6</v>
      </c>
    </row>
    <row r="72" spans="1:10">
      <c r="A72" s="46" t="s">
        <v>329</v>
      </c>
      <c r="B72" s="41">
        <v>5057</v>
      </c>
      <c r="C72" s="47">
        <v>8</v>
      </c>
      <c r="D72" s="47" t="s">
        <v>686</v>
      </c>
      <c r="E72" s="47">
        <v>26</v>
      </c>
      <c r="F72" s="47" t="s">
        <v>114</v>
      </c>
      <c r="G72" s="47">
        <v>2</v>
      </c>
      <c r="H72" s="54" t="s">
        <v>764</v>
      </c>
      <c r="I72" s="55">
        <v>0.92500000000000004</v>
      </c>
      <c r="J72" s="56">
        <v>54.375</v>
      </c>
    </row>
    <row r="73" spans="1:10">
      <c r="A73" s="46" t="s">
        <v>330</v>
      </c>
      <c r="B73" s="41">
        <v>5057</v>
      </c>
      <c r="C73" s="47">
        <v>8</v>
      </c>
      <c r="D73" s="47" t="s">
        <v>686</v>
      </c>
      <c r="E73" s="47">
        <v>26</v>
      </c>
      <c r="F73" s="47" t="s">
        <v>114</v>
      </c>
      <c r="G73" s="47">
        <v>3</v>
      </c>
      <c r="H73" s="54" t="s">
        <v>765</v>
      </c>
      <c r="I73" s="55">
        <v>0.8</v>
      </c>
      <c r="J73" s="56">
        <v>55.3</v>
      </c>
    </row>
    <row r="74" spans="1:10">
      <c r="A74" s="46" t="s">
        <v>331</v>
      </c>
      <c r="B74" s="41">
        <v>5057</v>
      </c>
      <c r="C74" s="47">
        <v>8</v>
      </c>
      <c r="D74" s="47" t="s">
        <v>686</v>
      </c>
      <c r="E74" s="47">
        <v>26</v>
      </c>
      <c r="F74" s="47" t="s">
        <v>114</v>
      </c>
      <c r="G74" s="47">
        <v>4</v>
      </c>
      <c r="H74" s="54" t="s">
        <v>766</v>
      </c>
      <c r="I74" s="55">
        <v>0.73499999999999999</v>
      </c>
      <c r="J74" s="56">
        <v>56.1</v>
      </c>
    </row>
    <row r="75" spans="1:10">
      <c r="A75" s="46" t="s">
        <v>332</v>
      </c>
      <c r="B75" s="41">
        <v>5057</v>
      </c>
      <c r="C75" s="47">
        <v>8</v>
      </c>
      <c r="D75" s="47" t="s">
        <v>686</v>
      </c>
      <c r="E75" s="47">
        <v>27</v>
      </c>
      <c r="F75" s="47" t="s">
        <v>114</v>
      </c>
      <c r="G75" s="47">
        <v>1</v>
      </c>
      <c r="H75" s="54" t="s">
        <v>767</v>
      </c>
      <c r="I75" s="55">
        <v>0.23</v>
      </c>
      <c r="J75" s="56">
        <v>56.4</v>
      </c>
    </row>
    <row r="76" spans="1:10">
      <c r="A76" s="46" t="s">
        <v>333</v>
      </c>
      <c r="B76" s="41">
        <v>5057</v>
      </c>
      <c r="C76" s="47">
        <v>8</v>
      </c>
      <c r="D76" s="47" t="s">
        <v>686</v>
      </c>
      <c r="E76" s="47">
        <v>28</v>
      </c>
      <c r="F76" s="47" t="s">
        <v>114</v>
      </c>
      <c r="G76" s="47">
        <v>1</v>
      </c>
      <c r="H76" s="54" t="s">
        <v>768</v>
      </c>
      <c r="I76" s="55">
        <v>0.7</v>
      </c>
      <c r="J76" s="56">
        <v>56.6</v>
      </c>
    </row>
    <row r="77" spans="1:10">
      <c r="A77" s="46" t="s">
        <v>334</v>
      </c>
      <c r="B77" s="41">
        <v>5057</v>
      </c>
      <c r="C77" s="47">
        <v>8</v>
      </c>
      <c r="D77" s="47" t="s">
        <v>686</v>
      </c>
      <c r="E77" s="47">
        <v>28</v>
      </c>
      <c r="F77" s="47" t="s">
        <v>114</v>
      </c>
      <c r="G77" s="47">
        <v>2</v>
      </c>
      <c r="H77" s="54" t="s">
        <v>769</v>
      </c>
      <c r="I77" s="55">
        <v>0.88</v>
      </c>
      <c r="J77" s="56">
        <v>57.3</v>
      </c>
    </row>
    <row r="78" spans="1:10">
      <c r="A78" s="46" t="s">
        <v>335</v>
      </c>
      <c r="B78" s="41">
        <v>5057</v>
      </c>
      <c r="C78" s="47">
        <v>8</v>
      </c>
      <c r="D78" s="47" t="s">
        <v>686</v>
      </c>
      <c r="E78" s="47">
        <v>29</v>
      </c>
      <c r="F78" s="47" t="s">
        <v>114</v>
      </c>
      <c r="G78" s="47">
        <v>1</v>
      </c>
      <c r="H78" s="54" t="s">
        <v>770</v>
      </c>
      <c r="I78" s="55">
        <v>0.62</v>
      </c>
      <c r="J78" s="56">
        <v>58.1</v>
      </c>
    </row>
    <row r="79" spans="1:10">
      <c r="A79" s="46" t="s">
        <v>336</v>
      </c>
      <c r="B79" s="41">
        <v>5057</v>
      </c>
      <c r="C79" s="47">
        <v>8</v>
      </c>
      <c r="D79" s="47" t="s">
        <v>686</v>
      </c>
      <c r="E79" s="47">
        <v>30</v>
      </c>
      <c r="F79" s="47" t="s">
        <v>114</v>
      </c>
      <c r="G79" s="47">
        <v>1</v>
      </c>
      <c r="H79" s="54" t="s">
        <v>771</v>
      </c>
      <c r="I79" s="55">
        <v>0.98</v>
      </c>
      <c r="J79" s="56">
        <v>58.7</v>
      </c>
    </row>
    <row r="80" spans="1:10">
      <c r="A80" s="46" t="s">
        <v>337</v>
      </c>
      <c r="B80" s="41">
        <v>5057</v>
      </c>
      <c r="C80" s="47">
        <v>8</v>
      </c>
      <c r="D80" s="47" t="s">
        <v>686</v>
      </c>
      <c r="E80" s="47">
        <v>31</v>
      </c>
      <c r="F80" s="47" t="s">
        <v>114</v>
      </c>
      <c r="G80" s="47">
        <v>1</v>
      </c>
      <c r="H80" s="54" t="s">
        <v>772</v>
      </c>
      <c r="I80" s="55">
        <v>0.82499999999999996</v>
      </c>
      <c r="J80" s="56">
        <v>59.6</v>
      </c>
    </row>
    <row r="81" spans="1:10">
      <c r="A81" s="46" t="s">
        <v>338</v>
      </c>
      <c r="B81" s="41">
        <v>5057</v>
      </c>
      <c r="C81" s="47">
        <v>8</v>
      </c>
      <c r="D81" s="47" t="s">
        <v>686</v>
      </c>
      <c r="E81" s="47">
        <v>31</v>
      </c>
      <c r="F81" s="47" t="s">
        <v>114</v>
      </c>
      <c r="G81" s="47">
        <v>2</v>
      </c>
      <c r="H81" s="54" t="s">
        <v>773</v>
      </c>
      <c r="I81" s="55">
        <v>0.56000000000000005</v>
      </c>
      <c r="J81" s="56">
        <v>60.424999999999997</v>
      </c>
    </row>
    <row r="82" spans="1:10">
      <c r="A82" s="46" t="s">
        <v>774</v>
      </c>
      <c r="B82" s="41">
        <v>5057</v>
      </c>
      <c r="C82" s="47">
        <v>8</v>
      </c>
      <c r="D82" s="47" t="s">
        <v>686</v>
      </c>
      <c r="E82" s="47">
        <v>31</v>
      </c>
      <c r="F82" s="47" t="s">
        <v>114</v>
      </c>
      <c r="G82" s="47">
        <v>3</v>
      </c>
      <c r="H82" s="54" t="s">
        <v>775</v>
      </c>
      <c r="I82" s="55">
        <v>0.62</v>
      </c>
      <c r="J82" s="56">
        <v>60.984999999999999</v>
      </c>
    </row>
    <row r="83" spans="1:10">
      <c r="A83" s="46" t="s">
        <v>339</v>
      </c>
      <c r="B83" s="41">
        <v>5057</v>
      </c>
      <c r="C83" s="47">
        <v>8</v>
      </c>
      <c r="D83" s="47" t="s">
        <v>686</v>
      </c>
      <c r="E83" s="47">
        <v>32</v>
      </c>
      <c r="F83" s="47" t="s">
        <v>114</v>
      </c>
      <c r="G83" s="47">
        <v>1</v>
      </c>
      <c r="H83" s="54" t="s">
        <v>776</v>
      </c>
      <c r="I83" s="55">
        <v>0.55500000000000005</v>
      </c>
      <c r="J83" s="56">
        <v>61.4</v>
      </c>
    </row>
    <row r="84" spans="1:10">
      <c r="A84" s="46" t="s">
        <v>340</v>
      </c>
      <c r="B84" s="41">
        <v>5057</v>
      </c>
      <c r="C84" s="47">
        <v>8</v>
      </c>
      <c r="D84" s="47" t="s">
        <v>686</v>
      </c>
      <c r="E84" s="47">
        <v>32</v>
      </c>
      <c r="F84" s="47" t="s">
        <v>114</v>
      </c>
      <c r="G84" s="47">
        <v>2</v>
      </c>
      <c r="H84" s="54" t="s">
        <v>777</v>
      </c>
      <c r="I84" s="55">
        <v>0.72499999999999998</v>
      </c>
      <c r="J84" s="56">
        <v>61.954999999999998</v>
      </c>
    </row>
    <row r="85" spans="1:10">
      <c r="A85" s="46" t="s">
        <v>341</v>
      </c>
      <c r="B85" s="41">
        <v>5057</v>
      </c>
      <c r="C85" s="47">
        <v>8</v>
      </c>
      <c r="D85" s="47" t="s">
        <v>686</v>
      </c>
      <c r="E85" s="47">
        <v>33</v>
      </c>
      <c r="F85" s="47" t="s">
        <v>114</v>
      </c>
      <c r="G85" s="47">
        <v>1</v>
      </c>
      <c r="H85" s="54" t="s">
        <v>778</v>
      </c>
      <c r="I85" s="55">
        <v>0.64</v>
      </c>
      <c r="J85" s="56">
        <v>62.6</v>
      </c>
    </row>
    <row r="86" spans="1:10">
      <c r="A86" s="46" t="s">
        <v>342</v>
      </c>
      <c r="B86" s="41">
        <v>5057</v>
      </c>
      <c r="C86" s="47">
        <v>8</v>
      </c>
      <c r="D86" s="47" t="s">
        <v>686</v>
      </c>
      <c r="E86" s="47">
        <v>33</v>
      </c>
      <c r="F86" s="47" t="s">
        <v>114</v>
      </c>
      <c r="G86" s="47">
        <v>2</v>
      </c>
      <c r="H86" s="54" t="s">
        <v>779</v>
      </c>
      <c r="I86" s="55">
        <v>0.755</v>
      </c>
      <c r="J86" s="56">
        <v>63.24</v>
      </c>
    </row>
    <row r="87" spans="1:10">
      <c r="A87" s="46" t="s">
        <v>343</v>
      </c>
      <c r="B87" s="41">
        <v>5057</v>
      </c>
      <c r="C87" s="47">
        <v>8</v>
      </c>
      <c r="D87" s="47" t="s">
        <v>686</v>
      </c>
      <c r="E87" s="47">
        <v>33</v>
      </c>
      <c r="F87" s="47" t="s">
        <v>114</v>
      </c>
      <c r="G87" s="47">
        <v>3</v>
      </c>
      <c r="H87" s="54" t="s">
        <v>780</v>
      </c>
      <c r="I87" s="55">
        <v>0.56999999999999995</v>
      </c>
      <c r="J87" s="56">
        <v>63.994999999999997</v>
      </c>
    </row>
    <row r="88" spans="1:10">
      <c r="A88" s="46" t="s">
        <v>344</v>
      </c>
      <c r="B88" s="41">
        <v>5057</v>
      </c>
      <c r="C88" s="47">
        <v>8</v>
      </c>
      <c r="D88" s="47" t="s">
        <v>686</v>
      </c>
      <c r="E88" s="47">
        <v>34</v>
      </c>
      <c r="F88" s="47" t="s">
        <v>114</v>
      </c>
      <c r="G88" s="47">
        <v>1</v>
      </c>
      <c r="H88" s="54" t="s">
        <v>781</v>
      </c>
      <c r="I88" s="55">
        <v>0.81499999999999995</v>
      </c>
      <c r="J88" s="56">
        <v>64.3</v>
      </c>
    </row>
    <row r="89" spans="1:10">
      <c r="A89" s="46" t="s">
        <v>345</v>
      </c>
      <c r="B89" s="41">
        <v>5057</v>
      </c>
      <c r="C89" s="47">
        <v>8</v>
      </c>
      <c r="D89" s="47" t="s">
        <v>686</v>
      </c>
      <c r="E89" s="47">
        <v>34</v>
      </c>
      <c r="F89" s="47" t="s">
        <v>114</v>
      </c>
      <c r="G89" s="47">
        <v>2</v>
      </c>
      <c r="H89" s="54" t="s">
        <v>782</v>
      </c>
      <c r="I89" s="55">
        <v>0.48499999999999999</v>
      </c>
      <c r="J89" s="56">
        <v>65.114999999999995</v>
      </c>
    </row>
    <row r="90" spans="1:10">
      <c r="A90" s="46" t="s">
        <v>346</v>
      </c>
      <c r="B90" s="41">
        <v>5057</v>
      </c>
      <c r="C90" s="47">
        <v>8</v>
      </c>
      <c r="D90" s="47" t="s">
        <v>686</v>
      </c>
      <c r="E90" s="47">
        <v>35</v>
      </c>
      <c r="F90" s="47" t="s">
        <v>114</v>
      </c>
      <c r="G90" s="47">
        <v>1</v>
      </c>
      <c r="H90" s="54" t="s">
        <v>783</v>
      </c>
      <c r="I90" s="55">
        <v>0.64</v>
      </c>
      <c r="J90" s="56">
        <v>65.599999999999994</v>
      </c>
    </row>
    <row r="91" spans="1:10">
      <c r="A91" s="46" t="s">
        <v>347</v>
      </c>
      <c r="B91" s="41">
        <v>5057</v>
      </c>
      <c r="C91" s="47">
        <v>8</v>
      </c>
      <c r="D91" s="47" t="s">
        <v>686</v>
      </c>
      <c r="E91" s="47">
        <v>35</v>
      </c>
      <c r="F91" s="47" t="s">
        <v>114</v>
      </c>
      <c r="G91" s="47">
        <v>2</v>
      </c>
      <c r="H91" s="54" t="s">
        <v>784</v>
      </c>
      <c r="I91" s="55">
        <v>0.7</v>
      </c>
      <c r="J91" s="56">
        <v>66.239999999999995</v>
      </c>
    </row>
    <row r="92" spans="1:10">
      <c r="A92" s="46" t="s">
        <v>348</v>
      </c>
      <c r="B92" s="41">
        <v>5057</v>
      </c>
      <c r="C92" s="47">
        <v>8</v>
      </c>
      <c r="D92" s="47" t="s">
        <v>686</v>
      </c>
      <c r="E92" s="47">
        <v>35</v>
      </c>
      <c r="F92" s="47" t="s">
        <v>114</v>
      </c>
      <c r="G92" s="47">
        <v>3</v>
      </c>
      <c r="H92" s="54" t="s">
        <v>785</v>
      </c>
      <c r="I92" s="55">
        <v>0.62</v>
      </c>
      <c r="J92" s="56">
        <v>66.94</v>
      </c>
    </row>
    <row r="93" spans="1:10">
      <c r="A93" s="46" t="s">
        <v>349</v>
      </c>
      <c r="B93" s="41">
        <v>5057</v>
      </c>
      <c r="C93" s="47">
        <v>8</v>
      </c>
      <c r="D93" s="47" t="s">
        <v>686</v>
      </c>
      <c r="E93" s="47">
        <v>36</v>
      </c>
      <c r="F93" s="47" t="s">
        <v>114</v>
      </c>
      <c r="G93" s="47">
        <v>1</v>
      </c>
      <c r="H93" s="54" t="s">
        <v>786</v>
      </c>
      <c r="I93" s="55">
        <v>0.67</v>
      </c>
      <c r="J93" s="56">
        <v>67.599999999999994</v>
      </c>
    </row>
    <row r="94" spans="1:10">
      <c r="A94" s="46" t="s">
        <v>350</v>
      </c>
      <c r="B94" s="41">
        <v>5057</v>
      </c>
      <c r="C94" s="47">
        <v>8</v>
      </c>
      <c r="D94" s="47" t="s">
        <v>686</v>
      </c>
      <c r="E94" s="47">
        <v>36</v>
      </c>
      <c r="F94" s="47" t="s">
        <v>114</v>
      </c>
      <c r="G94" s="47">
        <v>2</v>
      </c>
      <c r="H94" s="54" t="s">
        <v>787</v>
      </c>
      <c r="I94" s="55">
        <v>0.52500000000000002</v>
      </c>
      <c r="J94" s="56">
        <v>68.27</v>
      </c>
    </row>
    <row r="95" spans="1:10">
      <c r="A95" s="46" t="s">
        <v>351</v>
      </c>
      <c r="B95" s="41">
        <v>5057</v>
      </c>
      <c r="C95" s="47">
        <v>8</v>
      </c>
      <c r="D95" s="47" t="s">
        <v>686</v>
      </c>
      <c r="E95" s="47">
        <v>37</v>
      </c>
      <c r="F95" s="47" t="s">
        <v>114</v>
      </c>
      <c r="G95" s="47">
        <v>1</v>
      </c>
      <c r="H95" s="54" t="s">
        <v>788</v>
      </c>
      <c r="I95" s="55">
        <v>0.79500000000000004</v>
      </c>
      <c r="J95" s="56">
        <v>68.599999999999994</v>
      </c>
    </row>
    <row r="96" spans="1:10">
      <c r="A96" s="46" t="s">
        <v>352</v>
      </c>
      <c r="B96" s="41">
        <v>5057</v>
      </c>
      <c r="C96" s="47">
        <v>8</v>
      </c>
      <c r="D96" s="47" t="s">
        <v>686</v>
      </c>
      <c r="E96" s="47">
        <v>37</v>
      </c>
      <c r="F96" s="47" t="s">
        <v>114</v>
      </c>
      <c r="G96" s="47">
        <v>2</v>
      </c>
      <c r="H96" s="54" t="s">
        <v>789</v>
      </c>
      <c r="I96" s="55">
        <v>0.96</v>
      </c>
      <c r="J96" s="56">
        <v>69.394999999999996</v>
      </c>
    </row>
    <row r="97" spans="1:10">
      <c r="A97" s="46" t="s">
        <v>353</v>
      </c>
      <c r="B97" s="41">
        <v>5057</v>
      </c>
      <c r="C97" s="47">
        <v>8</v>
      </c>
      <c r="D97" s="47" t="s">
        <v>686</v>
      </c>
      <c r="E97" s="47">
        <v>37</v>
      </c>
      <c r="F97" s="47" t="s">
        <v>114</v>
      </c>
      <c r="G97" s="47">
        <v>3</v>
      </c>
      <c r="H97" s="54" t="s">
        <v>790</v>
      </c>
      <c r="I97" s="55">
        <v>0.4</v>
      </c>
      <c r="J97" s="56">
        <v>70.355000000000004</v>
      </c>
    </row>
    <row r="98" spans="1:10">
      <c r="A98" s="46" t="s">
        <v>354</v>
      </c>
      <c r="B98" s="41">
        <v>5057</v>
      </c>
      <c r="C98" s="47">
        <v>8</v>
      </c>
      <c r="D98" s="47" t="s">
        <v>686</v>
      </c>
      <c r="E98" s="47">
        <v>37</v>
      </c>
      <c r="F98" s="47" t="s">
        <v>114</v>
      </c>
      <c r="G98" s="47">
        <v>4</v>
      </c>
      <c r="H98" s="54" t="s">
        <v>791</v>
      </c>
      <c r="I98" s="55">
        <v>0.745</v>
      </c>
      <c r="J98" s="56">
        <v>70.754999999999995</v>
      </c>
    </row>
    <row r="99" spans="1:10">
      <c r="A99" s="46" t="s">
        <v>355</v>
      </c>
      <c r="B99" s="41">
        <v>5057</v>
      </c>
      <c r="C99" s="47">
        <v>8</v>
      </c>
      <c r="D99" s="47" t="s">
        <v>686</v>
      </c>
      <c r="E99" s="47">
        <v>38</v>
      </c>
      <c r="F99" s="47" t="s">
        <v>114</v>
      </c>
      <c r="G99" s="47">
        <v>1</v>
      </c>
      <c r="H99" s="54" t="s">
        <v>792</v>
      </c>
      <c r="I99" s="55">
        <v>0.53</v>
      </c>
      <c r="J99" s="56">
        <v>71.099999999999994</v>
      </c>
    </row>
    <row r="100" spans="1:10">
      <c r="A100" s="46" t="s">
        <v>356</v>
      </c>
      <c r="B100" s="41">
        <v>5057</v>
      </c>
      <c r="C100" s="47">
        <v>8</v>
      </c>
      <c r="D100" s="47" t="s">
        <v>686</v>
      </c>
      <c r="E100" s="47">
        <v>39</v>
      </c>
      <c r="F100" s="47" t="s">
        <v>114</v>
      </c>
      <c r="G100" s="47">
        <v>1</v>
      </c>
      <c r="H100" s="54" t="s">
        <v>793</v>
      </c>
      <c r="I100" s="55">
        <v>0.85</v>
      </c>
      <c r="J100" s="56">
        <v>71.599999999999994</v>
      </c>
    </row>
    <row r="101" spans="1:10">
      <c r="A101" s="46" t="s">
        <v>357</v>
      </c>
      <c r="B101" s="41">
        <v>5057</v>
      </c>
      <c r="C101" s="47">
        <v>8</v>
      </c>
      <c r="D101" s="47" t="s">
        <v>686</v>
      </c>
      <c r="E101" s="47">
        <v>39</v>
      </c>
      <c r="F101" s="47" t="s">
        <v>114</v>
      </c>
      <c r="G101" s="47">
        <v>2</v>
      </c>
      <c r="H101" s="54" t="s">
        <v>794</v>
      </c>
      <c r="I101" s="55">
        <v>0.745</v>
      </c>
      <c r="J101" s="56">
        <v>72.45</v>
      </c>
    </row>
    <row r="102" spans="1:10">
      <c r="A102" s="46" t="s">
        <v>358</v>
      </c>
      <c r="B102" s="41">
        <v>5057</v>
      </c>
      <c r="C102" s="47">
        <v>8</v>
      </c>
      <c r="D102" s="47" t="s">
        <v>686</v>
      </c>
      <c r="E102" s="47">
        <v>39</v>
      </c>
      <c r="F102" s="47" t="s">
        <v>114</v>
      </c>
      <c r="G102" s="47">
        <v>3</v>
      </c>
      <c r="H102" s="54" t="s">
        <v>795</v>
      </c>
      <c r="I102" s="55">
        <v>0.66</v>
      </c>
      <c r="J102" s="56">
        <v>73.194999999999993</v>
      </c>
    </row>
    <row r="103" spans="1:10">
      <c r="A103" s="46" t="s">
        <v>359</v>
      </c>
      <c r="B103" s="41">
        <v>5057</v>
      </c>
      <c r="C103" s="47">
        <v>8</v>
      </c>
      <c r="D103" s="47" t="s">
        <v>686</v>
      </c>
      <c r="E103" s="47">
        <v>40</v>
      </c>
      <c r="F103" s="47" t="s">
        <v>114</v>
      </c>
      <c r="G103" s="47">
        <v>1</v>
      </c>
      <c r="H103" s="54" t="s">
        <v>796</v>
      </c>
      <c r="I103" s="55">
        <v>0.52500000000000002</v>
      </c>
      <c r="J103" s="56">
        <v>74.099999999999994</v>
      </c>
    </row>
    <row r="104" spans="1:10">
      <c r="A104" s="46" t="s">
        <v>360</v>
      </c>
      <c r="B104" s="41">
        <v>5057</v>
      </c>
      <c r="C104" s="47">
        <v>8</v>
      </c>
      <c r="D104" s="47" t="s">
        <v>686</v>
      </c>
      <c r="E104" s="47">
        <v>41</v>
      </c>
      <c r="F104" s="47" t="s">
        <v>114</v>
      </c>
      <c r="G104" s="47">
        <v>1</v>
      </c>
      <c r="H104" s="54" t="s">
        <v>797</v>
      </c>
      <c r="I104" s="55">
        <v>0.96</v>
      </c>
      <c r="J104" s="56">
        <v>74.599999999999994</v>
      </c>
    </row>
    <row r="105" spans="1:10">
      <c r="A105" s="46" t="s">
        <v>361</v>
      </c>
      <c r="B105" s="41">
        <v>5057</v>
      </c>
      <c r="C105" s="47">
        <v>8</v>
      </c>
      <c r="D105" s="47" t="s">
        <v>686</v>
      </c>
      <c r="E105" s="47">
        <v>41</v>
      </c>
      <c r="F105" s="47" t="s">
        <v>114</v>
      </c>
      <c r="G105" s="47">
        <v>2</v>
      </c>
      <c r="H105" s="54" t="s">
        <v>798</v>
      </c>
      <c r="I105" s="55">
        <v>0.72499999999999998</v>
      </c>
      <c r="J105" s="56">
        <v>75.56</v>
      </c>
    </row>
    <row r="106" spans="1:10">
      <c r="A106" s="46" t="s">
        <v>362</v>
      </c>
      <c r="B106" s="41">
        <v>5057</v>
      </c>
      <c r="C106" s="47">
        <v>8</v>
      </c>
      <c r="D106" s="47" t="s">
        <v>686</v>
      </c>
      <c r="E106" s="47">
        <v>41</v>
      </c>
      <c r="F106" s="47" t="s">
        <v>114</v>
      </c>
      <c r="G106" s="47">
        <v>3</v>
      </c>
      <c r="H106" s="54" t="s">
        <v>799</v>
      </c>
      <c r="I106" s="55">
        <v>0.59</v>
      </c>
      <c r="J106" s="56">
        <v>76.284999999999997</v>
      </c>
    </row>
    <row r="107" spans="1:10">
      <c r="A107" s="46" t="s">
        <v>363</v>
      </c>
      <c r="B107" s="41">
        <v>5057</v>
      </c>
      <c r="C107" s="47">
        <v>8</v>
      </c>
      <c r="D107" s="47" t="s">
        <v>686</v>
      </c>
      <c r="E107" s="47">
        <v>41</v>
      </c>
      <c r="F107" s="47" t="s">
        <v>114</v>
      </c>
      <c r="G107" s="47">
        <v>4</v>
      </c>
      <c r="H107" s="54" t="s">
        <v>800</v>
      </c>
      <c r="I107" s="55">
        <v>0.95499999999999996</v>
      </c>
      <c r="J107" s="56">
        <v>76.875</v>
      </c>
    </row>
    <row r="108" spans="1:10">
      <c r="A108" s="46" t="s">
        <v>364</v>
      </c>
      <c r="B108" s="41">
        <v>5057</v>
      </c>
      <c r="C108" s="47">
        <v>8</v>
      </c>
      <c r="D108" s="47" t="s">
        <v>686</v>
      </c>
      <c r="E108" s="47">
        <v>42</v>
      </c>
      <c r="F108" s="47" t="s">
        <v>114</v>
      </c>
      <c r="G108" s="47">
        <v>1</v>
      </c>
      <c r="H108" s="54" t="s">
        <v>801</v>
      </c>
      <c r="I108" s="55">
        <v>0.995</v>
      </c>
      <c r="J108" s="56">
        <v>77.599999999999994</v>
      </c>
    </row>
    <row r="109" spans="1:10">
      <c r="A109" s="46" t="s">
        <v>365</v>
      </c>
      <c r="B109" s="41">
        <v>5057</v>
      </c>
      <c r="C109" s="47">
        <v>8</v>
      </c>
      <c r="D109" s="47" t="s">
        <v>686</v>
      </c>
      <c r="E109" s="47">
        <v>42</v>
      </c>
      <c r="F109" s="47" t="s">
        <v>114</v>
      </c>
      <c r="G109" s="47">
        <v>2</v>
      </c>
      <c r="H109" s="54" t="s">
        <v>802</v>
      </c>
      <c r="I109" s="55">
        <v>0.94</v>
      </c>
      <c r="J109" s="56">
        <v>78.594999999999999</v>
      </c>
    </row>
    <row r="110" spans="1:10">
      <c r="A110" s="46" t="s">
        <v>366</v>
      </c>
      <c r="B110" s="41">
        <v>5057</v>
      </c>
      <c r="C110" s="47">
        <v>8</v>
      </c>
      <c r="D110" s="47" t="s">
        <v>686</v>
      </c>
      <c r="E110" s="47">
        <v>42</v>
      </c>
      <c r="F110" s="47" t="s">
        <v>114</v>
      </c>
      <c r="G110" s="47">
        <v>3</v>
      </c>
      <c r="H110" s="54" t="s">
        <v>803</v>
      </c>
      <c r="I110" s="55">
        <v>0.73</v>
      </c>
      <c r="J110" s="56">
        <v>79.534999999999997</v>
      </c>
    </row>
    <row r="111" spans="1:10">
      <c r="A111" s="46" t="s">
        <v>367</v>
      </c>
      <c r="B111" s="41">
        <v>5057</v>
      </c>
      <c r="C111" s="47">
        <v>8</v>
      </c>
      <c r="D111" s="47" t="s">
        <v>686</v>
      </c>
      <c r="E111" s="47">
        <v>43</v>
      </c>
      <c r="F111" s="47" t="s">
        <v>114</v>
      </c>
      <c r="G111" s="47">
        <v>1</v>
      </c>
      <c r="H111" s="54" t="s">
        <v>804</v>
      </c>
      <c r="I111" s="55">
        <v>0.66500000000000004</v>
      </c>
      <c r="J111" s="56">
        <v>80</v>
      </c>
    </row>
    <row r="112" spans="1:10">
      <c r="A112" s="46" t="s">
        <v>368</v>
      </c>
      <c r="B112" s="41">
        <v>5057</v>
      </c>
      <c r="C112" s="47">
        <v>8</v>
      </c>
      <c r="D112" s="47" t="s">
        <v>686</v>
      </c>
      <c r="E112" s="47">
        <v>44</v>
      </c>
      <c r="F112" s="47" t="s">
        <v>114</v>
      </c>
      <c r="G112" s="47">
        <v>1</v>
      </c>
      <c r="H112" s="54" t="s">
        <v>805</v>
      </c>
      <c r="I112" s="55">
        <v>0.76</v>
      </c>
      <c r="J112" s="56">
        <v>80.599999999999994</v>
      </c>
    </row>
    <row r="113" spans="1:10">
      <c r="A113" s="46" t="s">
        <v>609</v>
      </c>
      <c r="B113" s="41">
        <v>5057</v>
      </c>
      <c r="C113" s="47">
        <v>8</v>
      </c>
      <c r="D113" s="47" t="s">
        <v>686</v>
      </c>
      <c r="E113" s="47">
        <v>44</v>
      </c>
      <c r="F113" s="47" t="s">
        <v>114</v>
      </c>
      <c r="G113" s="47">
        <v>2</v>
      </c>
      <c r="H113" s="54" t="s">
        <v>806</v>
      </c>
      <c r="I113" s="55">
        <v>0.78500000000000003</v>
      </c>
      <c r="J113" s="56">
        <v>81.36</v>
      </c>
    </row>
    <row r="114" spans="1:10">
      <c r="A114" s="46" t="s">
        <v>610</v>
      </c>
      <c r="B114" s="41">
        <v>5057</v>
      </c>
      <c r="C114" s="47">
        <v>8</v>
      </c>
      <c r="D114" s="47" t="s">
        <v>686</v>
      </c>
      <c r="E114" s="47">
        <v>44</v>
      </c>
      <c r="F114" s="47" t="s">
        <v>114</v>
      </c>
      <c r="G114" s="47">
        <v>3</v>
      </c>
      <c r="H114" s="54" t="s">
        <v>807</v>
      </c>
      <c r="I114" s="55">
        <v>0.92</v>
      </c>
      <c r="J114" s="56">
        <v>82.144999999999996</v>
      </c>
    </row>
    <row r="115" spans="1:10">
      <c r="A115" s="46" t="s">
        <v>611</v>
      </c>
      <c r="B115" s="41">
        <v>5057</v>
      </c>
      <c r="C115" s="47">
        <v>8</v>
      </c>
      <c r="D115" s="47" t="s">
        <v>686</v>
      </c>
      <c r="E115" s="47">
        <v>44</v>
      </c>
      <c r="F115" s="47" t="s">
        <v>114</v>
      </c>
      <c r="G115" s="47">
        <v>4</v>
      </c>
      <c r="H115" s="54" t="s">
        <v>808</v>
      </c>
      <c r="I115" s="55">
        <v>0.61</v>
      </c>
      <c r="J115" s="56">
        <v>83.064999999999998</v>
      </c>
    </row>
    <row r="116" spans="1:10">
      <c r="A116" s="46" t="s">
        <v>369</v>
      </c>
      <c r="B116" s="41">
        <v>5057</v>
      </c>
      <c r="C116" s="47">
        <v>8</v>
      </c>
      <c r="D116" s="47" t="s">
        <v>686</v>
      </c>
      <c r="E116" s="47">
        <v>45</v>
      </c>
      <c r="F116" s="47" t="s">
        <v>114</v>
      </c>
      <c r="G116" s="47">
        <v>1</v>
      </c>
      <c r="H116" s="54" t="s">
        <v>809</v>
      </c>
      <c r="I116" s="55">
        <v>0.96</v>
      </c>
      <c r="J116" s="56">
        <v>83.6</v>
      </c>
    </row>
    <row r="117" spans="1:10">
      <c r="A117" s="46" t="s">
        <v>370</v>
      </c>
      <c r="B117" s="41">
        <v>5057</v>
      </c>
      <c r="C117" s="47">
        <v>8</v>
      </c>
      <c r="D117" s="47" t="s">
        <v>686</v>
      </c>
      <c r="E117" s="47">
        <v>45</v>
      </c>
      <c r="F117" s="47" t="s">
        <v>114</v>
      </c>
      <c r="G117" s="47">
        <v>2</v>
      </c>
      <c r="H117" s="54" t="s">
        <v>810</v>
      </c>
      <c r="I117" s="55">
        <v>0.65</v>
      </c>
      <c r="J117" s="56">
        <v>84.56</v>
      </c>
    </row>
    <row r="118" spans="1:10">
      <c r="A118" s="46" t="s">
        <v>371</v>
      </c>
      <c r="B118" s="41">
        <v>5057</v>
      </c>
      <c r="C118" s="47">
        <v>8</v>
      </c>
      <c r="D118" s="47" t="s">
        <v>686</v>
      </c>
      <c r="E118" s="47">
        <v>46</v>
      </c>
      <c r="F118" s="47" t="s">
        <v>114</v>
      </c>
      <c r="G118" s="47">
        <v>1</v>
      </c>
      <c r="H118" s="54" t="s">
        <v>811</v>
      </c>
      <c r="I118" s="55">
        <v>0.85499999999999998</v>
      </c>
      <c r="J118" s="56">
        <v>85.35</v>
      </c>
    </row>
    <row r="119" spans="1:10">
      <c r="A119" s="46" t="s">
        <v>372</v>
      </c>
      <c r="B119" s="41">
        <v>5057</v>
      </c>
      <c r="C119" s="47">
        <v>8</v>
      </c>
      <c r="D119" s="47" t="s">
        <v>686</v>
      </c>
      <c r="E119" s="47">
        <v>46</v>
      </c>
      <c r="F119" s="47" t="s">
        <v>114</v>
      </c>
      <c r="G119" s="47">
        <v>2</v>
      </c>
      <c r="H119" s="54" t="s">
        <v>812</v>
      </c>
      <c r="I119" s="55">
        <v>0.94</v>
      </c>
      <c r="J119" s="56">
        <v>86.204999999999998</v>
      </c>
    </row>
    <row r="120" spans="1:10">
      <c r="A120" s="46" t="s">
        <v>373</v>
      </c>
      <c r="B120" s="41">
        <v>5057</v>
      </c>
      <c r="C120" s="47">
        <v>8</v>
      </c>
      <c r="D120" s="47" t="s">
        <v>686</v>
      </c>
      <c r="E120" s="47">
        <v>47</v>
      </c>
      <c r="F120" s="47" t="s">
        <v>114</v>
      </c>
      <c r="G120" s="47">
        <v>1</v>
      </c>
      <c r="H120" s="54" t="s">
        <v>813</v>
      </c>
      <c r="I120" s="55">
        <v>0.81499999999999995</v>
      </c>
      <c r="J120" s="56">
        <v>86.6</v>
      </c>
    </row>
    <row r="121" spans="1:10">
      <c r="A121" s="46" t="s">
        <v>374</v>
      </c>
      <c r="B121" s="41">
        <v>5057</v>
      </c>
      <c r="C121" s="47">
        <v>8</v>
      </c>
      <c r="D121" s="47" t="s">
        <v>686</v>
      </c>
      <c r="E121" s="47">
        <v>47</v>
      </c>
      <c r="F121" s="47" t="s">
        <v>114</v>
      </c>
      <c r="G121" s="47">
        <v>2</v>
      </c>
      <c r="H121" s="54" t="s">
        <v>814</v>
      </c>
      <c r="I121" s="55">
        <v>0.69499999999999995</v>
      </c>
      <c r="J121" s="56">
        <v>87.415000000000006</v>
      </c>
    </row>
    <row r="122" spans="1:10">
      <c r="A122" s="46" t="s">
        <v>375</v>
      </c>
      <c r="B122" s="41">
        <v>5057</v>
      </c>
      <c r="C122" s="47">
        <v>8</v>
      </c>
      <c r="D122" s="47" t="s">
        <v>686</v>
      </c>
      <c r="E122" s="47">
        <v>47</v>
      </c>
      <c r="F122" s="47" t="s">
        <v>114</v>
      </c>
      <c r="G122" s="47">
        <v>3</v>
      </c>
      <c r="H122" s="54" t="s">
        <v>815</v>
      </c>
      <c r="I122" s="55">
        <v>0.91</v>
      </c>
      <c r="J122" s="56">
        <v>88.11</v>
      </c>
    </row>
    <row r="123" spans="1:10">
      <c r="A123" s="46" t="s">
        <v>376</v>
      </c>
      <c r="B123" s="41">
        <v>5057</v>
      </c>
      <c r="C123" s="47">
        <v>8</v>
      </c>
      <c r="D123" s="47" t="s">
        <v>686</v>
      </c>
      <c r="E123" s="47">
        <v>47</v>
      </c>
      <c r="F123" s="47" t="s">
        <v>114</v>
      </c>
      <c r="G123" s="47">
        <v>4</v>
      </c>
      <c r="H123" s="54" t="s">
        <v>816</v>
      </c>
      <c r="I123" s="55">
        <v>0.48</v>
      </c>
      <c r="J123" s="56">
        <v>89.02</v>
      </c>
    </row>
    <row r="124" spans="1:10">
      <c r="A124" s="46" t="s">
        <v>377</v>
      </c>
      <c r="B124" s="41">
        <v>5057</v>
      </c>
      <c r="C124" s="47">
        <v>8</v>
      </c>
      <c r="D124" s="47" t="s">
        <v>686</v>
      </c>
      <c r="E124" s="47">
        <v>48</v>
      </c>
      <c r="F124" s="47" t="s">
        <v>114</v>
      </c>
      <c r="G124" s="47">
        <v>1</v>
      </c>
      <c r="H124" s="54" t="s">
        <v>817</v>
      </c>
      <c r="I124" s="55">
        <v>0.94499999999999995</v>
      </c>
      <c r="J124" s="56">
        <v>89.6</v>
      </c>
    </row>
    <row r="125" spans="1:10">
      <c r="A125" s="46" t="s">
        <v>378</v>
      </c>
      <c r="B125" s="41">
        <v>5057</v>
      </c>
      <c r="C125" s="47">
        <v>8</v>
      </c>
      <c r="D125" s="47" t="s">
        <v>686</v>
      </c>
      <c r="E125" s="47">
        <v>48</v>
      </c>
      <c r="F125" s="47" t="s">
        <v>114</v>
      </c>
      <c r="G125" s="47">
        <v>2</v>
      </c>
      <c r="H125" s="54" t="s">
        <v>818</v>
      </c>
      <c r="I125" s="55">
        <v>0.83</v>
      </c>
      <c r="J125" s="56">
        <v>90.545000000000002</v>
      </c>
    </row>
    <row r="126" spans="1:10">
      <c r="A126" s="46" t="s">
        <v>379</v>
      </c>
      <c r="B126" s="45">
        <v>5057</v>
      </c>
      <c r="C126" s="47">
        <v>8</v>
      </c>
      <c r="D126" s="47" t="s">
        <v>686</v>
      </c>
      <c r="E126" s="47">
        <v>49</v>
      </c>
      <c r="F126" s="47" t="s">
        <v>114</v>
      </c>
      <c r="G126" s="47">
        <v>1</v>
      </c>
      <c r="H126" s="54" t="s">
        <v>819</v>
      </c>
      <c r="I126" s="55">
        <v>0.69</v>
      </c>
      <c r="J126" s="56">
        <v>91</v>
      </c>
    </row>
    <row r="127" spans="1:10">
      <c r="A127" s="46" t="s">
        <v>380</v>
      </c>
      <c r="B127" s="41">
        <v>5057</v>
      </c>
      <c r="C127" s="47">
        <v>8</v>
      </c>
      <c r="D127" s="47" t="s">
        <v>686</v>
      </c>
      <c r="E127" s="47">
        <v>49</v>
      </c>
      <c r="F127" s="47" t="s">
        <v>114</v>
      </c>
      <c r="G127" s="47">
        <v>2</v>
      </c>
      <c r="H127" s="54" t="s">
        <v>820</v>
      </c>
      <c r="I127" s="55">
        <v>0.82499999999999996</v>
      </c>
      <c r="J127" s="56">
        <v>91.69</v>
      </c>
    </row>
    <row r="128" spans="1:10">
      <c r="A128" s="46" t="s">
        <v>381</v>
      </c>
      <c r="B128" s="41">
        <v>5057</v>
      </c>
      <c r="C128" s="47">
        <v>8</v>
      </c>
      <c r="D128" s="47" t="s">
        <v>686</v>
      </c>
      <c r="E128" s="47">
        <v>50</v>
      </c>
      <c r="F128" s="47" t="s">
        <v>114</v>
      </c>
      <c r="G128" s="47">
        <v>1</v>
      </c>
      <c r="H128" s="54" t="s">
        <v>821</v>
      </c>
      <c r="I128" s="55">
        <v>0.63</v>
      </c>
      <c r="J128" s="56">
        <v>92.6</v>
      </c>
    </row>
    <row r="129" spans="1:10">
      <c r="A129" s="46" t="s">
        <v>382</v>
      </c>
      <c r="B129" s="41">
        <v>5057</v>
      </c>
      <c r="C129" s="47">
        <v>8</v>
      </c>
      <c r="D129" s="47" t="s">
        <v>686</v>
      </c>
      <c r="E129" s="47">
        <v>50</v>
      </c>
      <c r="F129" s="47" t="s">
        <v>114</v>
      </c>
      <c r="G129" s="47">
        <v>2</v>
      </c>
      <c r="H129" s="54" t="s">
        <v>822</v>
      </c>
      <c r="I129" s="55">
        <v>0.53500000000000003</v>
      </c>
      <c r="J129" s="56">
        <v>93.23</v>
      </c>
    </row>
    <row r="130" spans="1:10">
      <c r="A130" s="46" t="s">
        <v>383</v>
      </c>
      <c r="B130" s="41">
        <v>5057</v>
      </c>
      <c r="C130" s="47">
        <v>8</v>
      </c>
      <c r="D130" s="47" t="s">
        <v>686</v>
      </c>
      <c r="E130" s="47">
        <v>50</v>
      </c>
      <c r="F130" s="47" t="s">
        <v>114</v>
      </c>
      <c r="G130" s="47">
        <v>3</v>
      </c>
      <c r="H130" s="54" t="s">
        <v>823</v>
      </c>
      <c r="I130" s="55">
        <v>0.81499999999999995</v>
      </c>
      <c r="J130" s="56">
        <v>93.765000000000001</v>
      </c>
    </row>
    <row r="131" spans="1:10">
      <c r="A131" s="46" t="s">
        <v>384</v>
      </c>
      <c r="B131" s="41">
        <v>5057</v>
      </c>
      <c r="C131" s="47">
        <v>8</v>
      </c>
      <c r="D131" s="47" t="s">
        <v>686</v>
      </c>
      <c r="E131" s="47">
        <v>51</v>
      </c>
      <c r="F131" s="47" t="s">
        <v>114</v>
      </c>
      <c r="G131" s="47">
        <v>1</v>
      </c>
      <c r="H131" s="54" t="s">
        <v>824</v>
      </c>
      <c r="I131" s="55">
        <v>0.57499999999999996</v>
      </c>
      <c r="J131" s="56">
        <v>94.5</v>
      </c>
    </row>
    <row r="132" spans="1:10">
      <c r="A132" s="46" t="s">
        <v>385</v>
      </c>
      <c r="B132" s="41">
        <v>5057</v>
      </c>
      <c r="C132" s="47">
        <v>8</v>
      </c>
      <c r="D132" s="47" t="s">
        <v>686</v>
      </c>
      <c r="E132" s="47">
        <v>51</v>
      </c>
      <c r="F132" s="47" t="s">
        <v>114</v>
      </c>
      <c r="G132" s="47">
        <v>2</v>
      </c>
      <c r="H132" s="54" t="s">
        <v>825</v>
      </c>
      <c r="I132" s="55">
        <v>0.65500000000000003</v>
      </c>
      <c r="J132" s="56">
        <v>95.075000000000003</v>
      </c>
    </row>
    <row r="133" spans="1:10">
      <c r="A133" s="46" t="s">
        <v>386</v>
      </c>
      <c r="B133" s="41">
        <v>5057</v>
      </c>
      <c r="C133" s="47">
        <v>8</v>
      </c>
      <c r="D133" s="47" t="s">
        <v>686</v>
      </c>
      <c r="E133" s="47">
        <v>52</v>
      </c>
      <c r="F133" s="47" t="s">
        <v>114</v>
      </c>
      <c r="G133" s="47">
        <v>1</v>
      </c>
      <c r="H133" s="54" t="s">
        <v>826</v>
      </c>
      <c r="I133" s="55">
        <v>0.80500000000000005</v>
      </c>
      <c r="J133" s="56">
        <v>95.6</v>
      </c>
    </row>
    <row r="134" spans="1:10">
      <c r="A134" s="46" t="s">
        <v>387</v>
      </c>
      <c r="B134" s="41">
        <v>5057</v>
      </c>
      <c r="C134" s="47">
        <v>8</v>
      </c>
      <c r="D134" s="47" t="s">
        <v>686</v>
      </c>
      <c r="E134" s="47">
        <v>52</v>
      </c>
      <c r="F134" s="47" t="s">
        <v>114</v>
      </c>
      <c r="G134" s="47">
        <v>2</v>
      </c>
      <c r="H134" s="54" t="s">
        <v>827</v>
      </c>
      <c r="I134" s="55">
        <v>0.59</v>
      </c>
      <c r="J134" s="56">
        <v>96.405000000000001</v>
      </c>
    </row>
    <row r="135" spans="1:10">
      <c r="A135" s="46" t="s">
        <v>388</v>
      </c>
      <c r="B135" s="45">
        <v>5057</v>
      </c>
      <c r="C135" s="47">
        <v>8</v>
      </c>
      <c r="D135" s="47" t="s">
        <v>686</v>
      </c>
      <c r="E135" s="47">
        <v>52</v>
      </c>
      <c r="F135" s="47" t="s">
        <v>114</v>
      </c>
      <c r="G135" s="47">
        <v>3</v>
      </c>
      <c r="H135" s="54" t="s">
        <v>828</v>
      </c>
      <c r="I135" s="55">
        <v>0.84499999999999997</v>
      </c>
      <c r="J135" s="56">
        <v>96.995000000000005</v>
      </c>
    </row>
    <row r="136" spans="1:10">
      <c r="A136" s="46" t="s">
        <v>389</v>
      </c>
      <c r="B136" s="41">
        <v>5057</v>
      </c>
      <c r="C136" s="47">
        <v>8</v>
      </c>
      <c r="D136" s="47" t="s">
        <v>686</v>
      </c>
      <c r="E136" s="47">
        <v>52</v>
      </c>
      <c r="F136" s="47" t="s">
        <v>114</v>
      </c>
      <c r="G136" s="47">
        <v>4</v>
      </c>
      <c r="H136" s="54" t="s">
        <v>829</v>
      </c>
      <c r="I136" s="55">
        <v>0.96499999999999997</v>
      </c>
      <c r="J136" s="56">
        <v>97.84</v>
      </c>
    </row>
    <row r="137" spans="1:10">
      <c r="A137" s="46" t="s">
        <v>390</v>
      </c>
      <c r="B137" s="41">
        <v>5057</v>
      </c>
      <c r="C137" s="47">
        <v>8</v>
      </c>
      <c r="D137" s="47" t="s">
        <v>686</v>
      </c>
      <c r="E137" s="47">
        <v>53</v>
      </c>
      <c r="F137" s="47" t="s">
        <v>114</v>
      </c>
      <c r="G137" s="47">
        <v>1</v>
      </c>
      <c r="H137" s="54" t="s">
        <v>830</v>
      </c>
      <c r="I137" s="55">
        <v>0.81499999999999995</v>
      </c>
      <c r="J137" s="56">
        <v>98.6</v>
      </c>
    </row>
    <row r="138" spans="1:10">
      <c r="A138" s="46" t="s">
        <v>391</v>
      </c>
      <c r="B138" s="41">
        <v>5057</v>
      </c>
      <c r="C138" s="47">
        <v>8</v>
      </c>
      <c r="D138" s="47" t="s">
        <v>686</v>
      </c>
      <c r="E138" s="47">
        <v>53</v>
      </c>
      <c r="F138" s="47" t="s">
        <v>114</v>
      </c>
      <c r="G138" s="47">
        <v>2</v>
      </c>
      <c r="H138" s="54" t="s">
        <v>831</v>
      </c>
      <c r="I138" s="55">
        <v>0.66</v>
      </c>
      <c r="J138" s="56">
        <v>99.415000000000006</v>
      </c>
    </row>
    <row r="139" spans="1:10">
      <c r="A139" s="46" t="s">
        <v>392</v>
      </c>
      <c r="B139" s="41">
        <v>5057</v>
      </c>
      <c r="C139" s="47">
        <v>8</v>
      </c>
      <c r="D139" s="47" t="s">
        <v>686</v>
      </c>
      <c r="E139" s="47">
        <v>53</v>
      </c>
      <c r="F139" s="47" t="s">
        <v>114</v>
      </c>
      <c r="G139" s="47">
        <v>3</v>
      </c>
      <c r="H139" s="54" t="s">
        <v>832</v>
      </c>
      <c r="I139" s="55">
        <v>0.76500000000000001</v>
      </c>
      <c r="J139" s="56">
        <v>100.075</v>
      </c>
    </row>
    <row r="140" spans="1:10">
      <c r="A140" s="46" t="s">
        <v>393</v>
      </c>
      <c r="B140" s="41">
        <v>5057</v>
      </c>
      <c r="C140" s="47">
        <v>8</v>
      </c>
      <c r="D140" s="47" t="s">
        <v>686</v>
      </c>
      <c r="E140" s="47">
        <v>53</v>
      </c>
      <c r="F140" s="47" t="s">
        <v>114</v>
      </c>
      <c r="G140" s="47">
        <v>4</v>
      </c>
      <c r="H140" s="54" t="s">
        <v>833</v>
      </c>
      <c r="I140" s="55">
        <v>0.84499999999999997</v>
      </c>
      <c r="J140" s="56">
        <v>100.84</v>
      </c>
    </row>
    <row r="141" spans="1:10">
      <c r="A141" s="46" t="s">
        <v>394</v>
      </c>
      <c r="B141" s="41">
        <v>5057</v>
      </c>
      <c r="C141" s="47">
        <v>8</v>
      </c>
      <c r="D141" s="47" t="s">
        <v>686</v>
      </c>
      <c r="E141" s="47">
        <v>54</v>
      </c>
      <c r="F141" s="47" t="s">
        <v>114</v>
      </c>
      <c r="G141" s="47">
        <v>1</v>
      </c>
      <c r="H141" s="54" t="s">
        <v>834</v>
      </c>
      <c r="I141" s="55">
        <v>0.64500000000000002</v>
      </c>
      <c r="J141" s="56">
        <v>101.6</v>
      </c>
    </row>
    <row r="142" spans="1:10">
      <c r="A142" s="46" t="s">
        <v>395</v>
      </c>
      <c r="B142" s="41">
        <v>5057</v>
      </c>
      <c r="C142" s="47">
        <v>8</v>
      </c>
      <c r="D142" s="47" t="s">
        <v>686</v>
      </c>
      <c r="E142" s="47">
        <v>54</v>
      </c>
      <c r="F142" s="47" t="s">
        <v>114</v>
      </c>
      <c r="G142" s="47">
        <v>2</v>
      </c>
      <c r="H142" s="54" t="s">
        <v>835</v>
      </c>
      <c r="I142" s="55">
        <v>0.85</v>
      </c>
      <c r="J142" s="56">
        <v>102.245</v>
      </c>
    </row>
    <row r="143" spans="1:10">
      <c r="A143" s="46" t="s">
        <v>396</v>
      </c>
      <c r="B143" s="41">
        <v>5057</v>
      </c>
      <c r="C143" s="47">
        <v>8</v>
      </c>
      <c r="D143" s="47" t="s">
        <v>686</v>
      </c>
      <c r="E143" s="47">
        <v>54</v>
      </c>
      <c r="F143" s="47" t="s">
        <v>114</v>
      </c>
      <c r="G143" s="47">
        <v>3</v>
      </c>
      <c r="H143" s="54" t="s">
        <v>836</v>
      </c>
      <c r="I143" s="55">
        <v>0.77</v>
      </c>
      <c r="J143" s="56">
        <v>103.095</v>
      </c>
    </row>
    <row r="144" spans="1:10">
      <c r="A144" s="46" t="s">
        <v>397</v>
      </c>
      <c r="B144" s="41">
        <v>5057</v>
      </c>
      <c r="C144" s="47">
        <v>8</v>
      </c>
      <c r="D144" s="47" t="s">
        <v>686</v>
      </c>
      <c r="E144" s="47">
        <v>54</v>
      </c>
      <c r="F144" s="47" t="s">
        <v>114</v>
      </c>
      <c r="G144" s="47">
        <v>4</v>
      </c>
      <c r="H144" s="54" t="s">
        <v>837</v>
      </c>
      <c r="I144" s="55">
        <v>0.84499999999999997</v>
      </c>
      <c r="J144" s="56">
        <v>103.86499999999999</v>
      </c>
    </row>
    <row r="145" spans="1:10">
      <c r="A145" s="46" t="s">
        <v>398</v>
      </c>
      <c r="B145" s="41">
        <v>5057</v>
      </c>
      <c r="C145" s="47">
        <v>8</v>
      </c>
      <c r="D145" s="47" t="s">
        <v>686</v>
      </c>
      <c r="E145" s="47">
        <v>55</v>
      </c>
      <c r="F145" s="47" t="s">
        <v>114</v>
      </c>
      <c r="G145" s="47">
        <v>1</v>
      </c>
      <c r="H145" s="54" t="s">
        <v>838</v>
      </c>
      <c r="I145" s="55">
        <v>0.94499999999999995</v>
      </c>
      <c r="J145" s="56">
        <v>104.6</v>
      </c>
    </row>
    <row r="146" spans="1:10">
      <c r="A146" s="46" t="s">
        <v>399</v>
      </c>
      <c r="B146" s="41">
        <v>5057</v>
      </c>
      <c r="C146" s="47">
        <v>8</v>
      </c>
      <c r="D146" s="47" t="s">
        <v>686</v>
      </c>
      <c r="E146" s="47">
        <v>55</v>
      </c>
      <c r="F146" s="47" t="s">
        <v>114</v>
      </c>
      <c r="G146" s="47">
        <v>2</v>
      </c>
      <c r="H146" s="54" t="s">
        <v>839</v>
      </c>
      <c r="I146" s="55">
        <v>0.95</v>
      </c>
      <c r="J146" s="56">
        <v>105.545</v>
      </c>
    </row>
    <row r="147" spans="1:10">
      <c r="A147" s="46" t="s">
        <v>400</v>
      </c>
      <c r="B147" s="41">
        <v>5057</v>
      </c>
      <c r="C147" s="47">
        <v>8</v>
      </c>
      <c r="D147" s="47" t="s">
        <v>686</v>
      </c>
      <c r="E147" s="47">
        <v>55</v>
      </c>
      <c r="F147" s="47" t="s">
        <v>114</v>
      </c>
      <c r="G147" s="47">
        <v>3</v>
      </c>
      <c r="H147" s="54" t="s">
        <v>840</v>
      </c>
      <c r="I147" s="55">
        <v>0.875</v>
      </c>
      <c r="J147" s="56">
        <v>106.495</v>
      </c>
    </row>
    <row r="148" spans="1:10">
      <c r="A148" s="46" t="s">
        <v>612</v>
      </c>
      <c r="B148" s="41">
        <v>5057</v>
      </c>
      <c r="C148" s="47">
        <v>8</v>
      </c>
      <c r="D148" s="47" t="s">
        <v>686</v>
      </c>
      <c r="E148" s="47">
        <v>55</v>
      </c>
      <c r="F148" s="47" t="s">
        <v>114</v>
      </c>
      <c r="G148" s="47">
        <v>4</v>
      </c>
      <c r="H148" s="54" t="s">
        <v>841</v>
      </c>
      <c r="I148" s="55">
        <v>0.435</v>
      </c>
      <c r="J148" s="56">
        <v>107.37</v>
      </c>
    </row>
    <row r="149" spans="1:10">
      <c r="A149" s="46" t="s">
        <v>401</v>
      </c>
      <c r="B149" s="41">
        <v>5057</v>
      </c>
      <c r="C149" s="47">
        <v>8</v>
      </c>
      <c r="D149" s="47" t="s">
        <v>686</v>
      </c>
      <c r="E149" s="47">
        <v>56</v>
      </c>
      <c r="F149" s="47" t="s">
        <v>114</v>
      </c>
      <c r="G149" s="47">
        <v>1</v>
      </c>
      <c r="H149" s="54" t="s">
        <v>842</v>
      </c>
      <c r="I149" s="55">
        <v>0.85499999999999998</v>
      </c>
      <c r="J149" s="56">
        <v>107.6</v>
      </c>
    </row>
    <row r="150" spans="1:10">
      <c r="A150" s="46" t="s">
        <v>613</v>
      </c>
      <c r="B150" s="41">
        <v>5057</v>
      </c>
      <c r="C150" s="47">
        <v>8</v>
      </c>
      <c r="D150" s="47" t="s">
        <v>686</v>
      </c>
      <c r="E150" s="47">
        <v>56</v>
      </c>
      <c r="F150" s="47" t="s">
        <v>114</v>
      </c>
      <c r="G150" s="47">
        <v>2</v>
      </c>
      <c r="H150" s="54" t="s">
        <v>843</v>
      </c>
      <c r="I150" s="55">
        <v>0.83499999999999996</v>
      </c>
      <c r="J150" s="56">
        <v>108.455</v>
      </c>
    </row>
    <row r="151" spans="1:10">
      <c r="A151" s="46" t="s">
        <v>614</v>
      </c>
      <c r="B151" s="45">
        <v>5057</v>
      </c>
      <c r="C151" s="47">
        <v>8</v>
      </c>
      <c r="D151" s="47" t="s">
        <v>686</v>
      </c>
      <c r="E151" s="47">
        <v>56</v>
      </c>
      <c r="F151" s="47" t="s">
        <v>114</v>
      </c>
      <c r="G151" s="47">
        <v>3</v>
      </c>
      <c r="H151" s="54" t="s">
        <v>844</v>
      </c>
      <c r="I151" s="55">
        <v>0.78</v>
      </c>
      <c r="J151" s="56">
        <v>109.29</v>
      </c>
    </row>
    <row r="152" spans="1:10">
      <c r="A152" s="46" t="s">
        <v>615</v>
      </c>
      <c r="B152" s="41">
        <v>5057</v>
      </c>
      <c r="C152" s="47">
        <v>8</v>
      </c>
      <c r="D152" s="47" t="s">
        <v>686</v>
      </c>
      <c r="E152" s="47">
        <v>56</v>
      </c>
      <c r="F152" s="47" t="s">
        <v>114</v>
      </c>
      <c r="G152" s="47">
        <v>4</v>
      </c>
      <c r="H152" s="54" t="s">
        <v>845</v>
      </c>
      <c r="I152" s="55">
        <v>0.67</v>
      </c>
      <c r="J152" s="56">
        <v>110.07</v>
      </c>
    </row>
    <row r="153" spans="1:10">
      <c r="A153" s="46" t="s">
        <v>402</v>
      </c>
      <c r="B153" s="41">
        <v>5057</v>
      </c>
      <c r="C153" s="47">
        <v>8</v>
      </c>
      <c r="D153" s="47" t="s">
        <v>686</v>
      </c>
      <c r="E153" s="47">
        <v>57</v>
      </c>
      <c r="F153" s="47" t="s">
        <v>114</v>
      </c>
      <c r="G153" s="47">
        <v>1</v>
      </c>
      <c r="H153" s="54" t="s">
        <v>846</v>
      </c>
      <c r="I153" s="55">
        <v>0.85</v>
      </c>
      <c r="J153" s="56">
        <v>110.6</v>
      </c>
    </row>
    <row r="154" spans="1:10">
      <c r="A154" s="46" t="s">
        <v>403</v>
      </c>
      <c r="B154" s="41">
        <v>5057</v>
      </c>
      <c r="C154" s="47">
        <v>8</v>
      </c>
      <c r="D154" s="47" t="s">
        <v>686</v>
      </c>
      <c r="E154" s="47">
        <v>57</v>
      </c>
      <c r="F154" s="47" t="s">
        <v>114</v>
      </c>
      <c r="G154" s="47">
        <v>2</v>
      </c>
      <c r="H154" s="54" t="s">
        <v>847</v>
      </c>
      <c r="I154" s="55">
        <v>0.80500000000000005</v>
      </c>
      <c r="J154" s="56">
        <v>111.45</v>
      </c>
    </row>
    <row r="155" spans="1:10">
      <c r="A155" s="46" t="s">
        <v>404</v>
      </c>
      <c r="B155" s="41">
        <v>5057</v>
      </c>
      <c r="C155" s="47">
        <v>8</v>
      </c>
      <c r="D155" s="47" t="s">
        <v>686</v>
      </c>
      <c r="E155" s="47">
        <v>57</v>
      </c>
      <c r="F155" s="47" t="s">
        <v>114</v>
      </c>
      <c r="G155" s="47">
        <v>3</v>
      </c>
      <c r="H155" s="54" t="s">
        <v>848</v>
      </c>
      <c r="I155" s="55">
        <v>0.89500000000000002</v>
      </c>
      <c r="J155" s="56">
        <v>112.255</v>
      </c>
    </row>
    <row r="156" spans="1:10">
      <c r="A156" s="46" t="s">
        <v>405</v>
      </c>
      <c r="B156" s="41">
        <v>5057</v>
      </c>
      <c r="C156" s="47">
        <v>8</v>
      </c>
      <c r="D156" s="47" t="s">
        <v>686</v>
      </c>
      <c r="E156" s="47">
        <v>57</v>
      </c>
      <c r="F156" s="47" t="s">
        <v>114</v>
      </c>
      <c r="G156" s="47">
        <v>4</v>
      </c>
      <c r="H156" s="54" t="s">
        <v>849</v>
      </c>
      <c r="I156" s="55">
        <v>0.76</v>
      </c>
      <c r="J156" s="56">
        <v>113.15</v>
      </c>
    </row>
    <row r="157" spans="1:10">
      <c r="A157" s="46" t="s">
        <v>406</v>
      </c>
      <c r="B157" s="41">
        <v>5057</v>
      </c>
      <c r="C157" s="47">
        <v>8</v>
      </c>
      <c r="D157" s="47" t="s">
        <v>686</v>
      </c>
      <c r="E157" s="47">
        <v>58</v>
      </c>
      <c r="F157" s="47" t="s">
        <v>114</v>
      </c>
      <c r="G157" s="47">
        <v>1</v>
      </c>
      <c r="H157" s="54" t="s">
        <v>850</v>
      </c>
      <c r="I157" s="55">
        <v>0.82</v>
      </c>
      <c r="J157" s="56">
        <v>113.6</v>
      </c>
    </row>
    <row r="158" spans="1:10">
      <c r="A158" s="46" t="s">
        <v>407</v>
      </c>
      <c r="B158" s="41">
        <v>5057</v>
      </c>
      <c r="C158" s="47">
        <v>8</v>
      </c>
      <c r="D158" s="47" t="s">
        <v>686</v>
      </c>
      <c r="E158" s="47">
        <v>58</v>
      </c>
      <c r="F158" s="47" t="s">
        <v>114</v>
      </c>
      <c r="G158" s="47">
        <v>2</v>
      </c>
      <c r="H158" s="54" t="s">
        <v>851</v>
      </c>
      <c r="I158" s="55">
        <v>0.83</v>
      </c>
      <c r="J158" s="56">
        <v>114.42</v>
      </c>
    </row>
    <row r="159" spans="1:10">
      <c r="A159" s="46" t="s">
        <v>408</v>
      </c>
      <c r="B159" s="45">
        <v>5057</v>
      </c>
      <c r="C159" s="47">
        <v>8</v>
      </c>
      <c r="D159" s="47" t="s">
        <v>686</v>
      </c>
      <c r="E159" s="47">
        <v>58</v>
      </c>
      <c r="F159" s="47" t="s">
        <v>114</v>
      </c>
      <c r="G159" s="47">
        <v>3</v>
      </c>
      <c r="H159" s="54" t="s">
        <v>852</v>
      </c>
      <c r="I159" s="55">
        <v>0.93</v>
      </c>
      <c r="J159" s="56">
        <v>115.25</v>
      </c>
    </row>
    <row r="160" spans="1:10">
      <c r="A160" s="46" t="s">
        <v>409</v>
      </c>
      <c r="B160" s="41">
        <v>5057</v>
      </c>
      <c r="C160" s="47">
        <v>8</v>
      </c>
      <c r="D160" s="47" t="s">
        <v>686</v>
      </c>
      <c r="E160" s="47">
        <v>58</v>
      </c>
      <c r="F160" s="47" t="s">
        <v>114</v>
      </c>
      <c r="G160" s="47">
        <v>4</v>
      </c>
      <c r="H160" s="54" t="s">
        <v>853</v>
      </c>
      <c r="I160" s="55">
        <v>0.52</v>
      </c>
      <c r="J160" s="56">
        <v>116.18</v>
      </c>
    </row>
    <row r="161" spans="1:10">
      <c r="A161" s="46" t="s">
        <v>410</v>
      </c>
      <c r="B161" s="41">
        <v>5057</v>
      </c>
      <c r="C161" s="47">
        <v>8</v>
      </c>
      <c r="D161" s="47" t="s">
        <v>686</v>
      </c>
      <c r="E161" s="47">
        <v>59</v>
      </c>
      <c r="F161" s="47" t="s">
        <v>114</v>
      </c>
      <c r="G161" s="47">
        <v>1</v>
      </c>
      <c r="H161" s="54" t="s">
        <v>854</v>
      </c>
      <c r="I161" s="55">
        <v>1</v>
      </c>
      <c r="J161" s="56">
        <v>116.6</v>
      </c>
    </row>
    <row r="162" spans="1:10">
      <c r="A162" s="46" t="s">
        <v>411</v>
      </c>
      <c r="B162" s="41">
        <v>5057</v>
      </c>
      <c r="C162" s="47">
        <v>8</v>
      </c>
      <c r="D162" s="47" t="s">
        <v>686</v>
      </c>
      <c r="E162" s="47">
        <v>59</v>
      </c>
      <c r="F162" s="47" t="s">
        <v>114</v>
      </c>
      <c r="G162" s="47">
        <v>2</v>
      </c>
      <c r="H162" s="54" t="s">
        <v>855</v>
      </c>
      <c r="I162" s="55">
        <v>0.97499999999999998</v>
      </c>
      <c r="J162" s="56">
        <v>117.6</v>
      </c>
    </row>
    <row r="163" spans="1:10">
      <c r="A163" s="46" t="s">
        <v>412</v>
      </c>
      <c r="B163" s="45">
        <v>5057</v>
      </c>
      <c r="C163" s="47">
        <v>8</v>
      </c>
      <c r="D163" s="47" t="s">
        <v>686</v>
      </c>
      <c r="E163" s="47">
        <v>59</v>
      </c>
      <c r="F163" s="47" t="s">
        <v>114</v>
      </c>
      <c r="G163" s="47">
        <v>3</v>
      </c>
      <c r="H163" s="54" t="s">
        <v>856</v>
      </c>
      <c r="I163" s="55">
        <v>0.745</v>
      </c>
      <c r="J163" s="56">
        <v>118.575</v>
      </c>
    </row>
    <row r="164" spans="1:10">
      <c r="A164" s="46" t="s">
        <v>413</v>
      </c>
      <c r="B164" s="41">
        <v>5057</v>
      </c>
      <c r="C164" s="47">
        <v>8</v>
      </c>
      <c r="D164" s="47" t="s">
        <v>686</v>
      </c>
      <c r="E164" s="47">
        <v>59</v>
      </c>
      <c r="F164" s="47" t="s">
        <v>114</v>
      </c>
      <c r="G164" s="47">
        <v>4</v>
      </c>
      <c r="H164" s="54" t="s">
        <v>857</v>
      </c>
      <c r="I164" s="55">
        <v>0.55500000000000005</v>
      </c>
      <c r="J164" s="56">
        <v>119.32</v>
      </c>
    </row>
    <row r="165" spans="1:10">
      <c r="A165" s="46" t="s">
        <v>414</v>
      </c>
      <c r="B165" s="41">
        <v>5057</v>
      </c>
      <c r="C165" s="47">
        <v>8</v>
      </c>
      <c r="D165" s="47" t="s">
        <v>686</v>
      </c>
      <c r="E165" s="47">
        <v>60</v>
      </c>
      <c r="F165" s="47" t="s">
        <v>114</v>
      </c>
      <c r="G165" s="47">
        <v>1</v>
      </c>
      <c r="H165" s="54" t="s">
        <v>858</v>
      </c>
      <c r="I165" s="55">
        <v>0.64500000000000002</v>
      </c>
      <c r="J165" s="56">
        <v>119.6</v>
      </c>
    </row>
    <row r="166" spans="1:10">
      <c r="A166" s="46" t="s">
        <v>415</v>
      </c>
      <c r="B166" s="41">
        <v>5057</v>
      </c>
      <c r="C166" s="47">
        <v>8</v>
      </c>
      <c r="D166" s="47" t="s">
        <v>686</v>
      </c>
      <c r="E166" s="47">
        <v>60</v>
      </c>
      <c r="F166" s="47" t="s">
        <v>114</v>
      </c>
      <c r="G166" s="47">
        <v>2</v>
      </c>
      <c r="H166" s="54" t="s">
        <v>859</v>
      </c>
      <c r="I166" s="55">
        <v>0.89500000000000002</v>
      </c>
      <c r="J166" s="56">
        <v>120.245</v>
      </c>
    </row>
    <row r="167" spans="1:10">
      <c r="A167" s="46" t="s">
        <v>416</v>
      </c>
      <c r="B167" s="41">
        <v>5057</v>
      </c>
      <c r="C167" s="47">
        <v>8</v>
      </c>
      <c r="D167" s="47" t="s">
        <v>686</v>
      </c>
      <c r="E167" s="47">
        <v>60</v>
      </c>
      <c r="F167" s="47" t="s">
        <v>114</v>
      </c>
      <c r="G167" s="47">
        <v>3</v>
      </c>
      <c r="H167" s="54" t="s">
        <v>860</v>
      </c>
      <c r="I167" s="55">
        <v>0.755</v>
      </c>
      <c r="J167" s="56">
        <v>121.14</v>
      </c>
    </row>
    <row r="168" spans="1:10">
      <c r="A168" s="46" t="s">
        <v>417</v>
      </c>
      <c r="B168" s="41">
        <v>5057</v>
      </c>
      <c r="C168" s="47">
        <v>8</v>
      </c>
      <c r="D168" s="47" t="s">
        <v>686</v>
      </c>
      <c r="E168" s="47">
        <v>61</v>
      </c>
      <c r="F168" s="47" t="s">
        <v>114</v>
      </c>
      <c r="G168" s="47">
        <v>1</v>
      </c>
      <c r="H168" s="54" t="s">
        <v>861</v>
      </c>
      <c r="I168" s="55">
        <v>0.79</v>
      </c>
      <c r="J168" s="56">
        <v>121.8</v>
      </c>
    </row>
    <row r="169" spans="1:10">
      <c r="A169" s="46" t="s">
        <v>418</v>
      </c>
      <c r="B169" s="41">
        <v>5057</v>
      </c>
      <c r="C169" s="47">
        <v>8</v>
      </c>
      <c r="D169" s="47" t="s">
        <v>686</v>
      </c>
      <c r="E169" s="47">
        <v>62</v>
      </c>
      <c r="F169" s="47" t="s">
        <v>114</v>
      </c>
      <c r="G169" s="47">
        <v>1</v>
      </c>
      <c r="H169" s="54" t="s">
        <v>862</v>
      </c>
      <c r="I169" s="55">
        <v>0.76</v>
      </c>
      <c r="J169" s="56">
        <v>122.6</v>
      </c>
    </row>
    <row r="170" spans="1:10">
      <c r="A170" s="46" t="s">
        <v>419</v>
      </c>
      <c r="B170" s="45">
        <v>5057</v>
      </c>
      <c r="C170" s="47">
        <v>8</v>
      </c>
      <c r="D170" s="47" t="s">
        <v>686</v>
      </c>
      <c r="E170" s="47">
        <v>62</v>
      </c>
      <c r="F170" s="47" t="s">
        <v>114</v>
      </c>
      <c r="G170" s="47">
        <v>2</v>
      </c>
      <c r="H170" s="54" t="s">
        <v>863</v>
      </c>
      <c r="I170" s="55">
        <v>0.98</v>
      </c>
      <c r="J170" s="56">
        <v>123.36</v>
      </c>
    </row>
    <row r="171" spans="1:10">
      <c r="A171" s="46" t="s">
        <v>420</v>
      </c>
      <c r="B171" s="41">
        <v>5057</v>
      </c>
      <c r="C171" s="47">
        <v>8</v>
      </c>
      <c r="D171" s="47" t="s">
        <v>686</v>
      </c>
      <c r="E171" s="47">
        <v>62</v>
      </c>
      <c r="F171" s="47" t="s">
        <v>114</v>
      </c>
      <c r="G171" s="47">
        <v>3</v>
      </c>
      <c r="H171" s="54" t="s">
        <v>864</v>
      </c>
      <c r="I171" s="55">
        <v>0.73499999999999999</v>
      </c>
      <c r="J171" s="56">
        <v>124.34</v>
      </c>
    </row>
    <row r="172" spans="1:10">
      <c r="A172" s="46" t="s">
        <v>421</v>
      </c>
      <c r="B172" s="41">
        <v>5057</v>
      </c>
      <c r="C172" s="47">
        <v>8</v>
      </c>
      <c r="D172" s="47" t="s">
        <v>686</v>
      </c>
      <c r="E172" s="47">
        <v>62</v>
      </c>
      <c r="F172" s="47" t="s">
        <v>114</v>
      </c>
      <c r="G172" s="47">
        <v>4</v>
      </c>
      <c r="H172" s="54" t="s">
        <v>865</v>
      </c>
      <c r="I172" s="55">
        <v>0.69499999999999995</v>
      </c>
      <c r="J172" s="56">
        <v>125.075</v>
      </c>
    </row>
    <row r="173" spans="1:10">
      <c r="A173" s="46" t="s">
        <v>422</v>
      </c>
      <c r="B173" s="41">
        <v>5057</v>
      </c>
      <c r="C173" s="47">
        <v>8</v>
      </c>
      <c r="D173" s="47" t="s">
        <v>686</v>
      </c>
      <c r="E173" s="47">
        <v>63</v>
      </c>
      <c r="F173" s="47" t="s">
        <v>114</v>
      </c>
      <c r="G173" s="47">
        <v>1</v>
      </c>
      <c r="H173" s="54" t="s">
        <v>866</v>
      </c>
      <c r="I173" s="55">
        <v>0.57499999999999996</v>
      </c>
      <c r="J173" s="56">
        <v>125.6</v>
      </c>
    </row>
    <row r="174" spans="1:10">
      <c r="A174" s="46" t="s">
        <v>423</v>
      </c>
      <c r="B174" s="41">
        <v>5057</v>
      </c>
      <c r="C174" s="47">
        <v>8</v>
      </c>
      <c r="D174" s="47" t="s">
        <v>686</v>
      </c>
      <c r="E174" s="47">
        <v>63</v>
      </c>
      <c r="F174" s="47" t="s">
        <v>114</v>
      </c>
      <c r="G174" s="47">
        <v>2</v>
      </c>
      <c r="H174" s="54" t="s">
        <v>867</v>
      </c>
      <c r="I174" s="55">
        <v>0.74</v>
      </c>
      <c r="J174" s="56">
        <v>126.175</v>
      </c>
    </row>
    <row r="175" spans="1:10">
      <c r="A175" s="46" t="s">
        <v>424</v>
      </c>
      <c r="B175" s="41">
        <v>5057</v>
      </c>
      <c r="C175" s="47">
        <v>8</v>
      </c>
      <c r="D175" s="47" t="s">
        <v>686</v>
      </c>
      <c r="E175" s="47">
        <v>63</v>
      </c>
      <c r="F175" s="47" t="s">
        <v>114</v>
      </c>
      <c r="G175" s="47">
        <v>3</v>
      </c>
      <c r="H175" s="54" t="s">
        <v>868</v>
      </c>
      <c r="I175" s="55">
        <v>0.75</v>
      </c>
      <c r="J175" s="56">
        <v>126.91500000000001</v>
      </c>
    </row>
    <row r="176" spans="1:10">
      <c r="A176" s="46" t="s">
        <v>425</v>
      </c>
      <c r="B176" s="41">
        <v>5057</v>
      </c>
      <c r="C176" s="47">
        <v>8</v>
      </c>
      <c r="D176" s="47" t="s">
        <v>686</v>
      </c>
      <c r="E176" s="47">
        <v>63</v>
      </c>
      <c r="F176" s="47" t="s">
        <v>114</v>
      </c>
      <c r="G176" s="47">
        <v>4</v>
      </c>
      <c r="H176" s="54" t="s">
        <v>869</v>
      </c>
      <c r="I176" s="55">
        <v>0.93</v>
      </c>
      <c r="J176" s="56">
        <v>127.66500000000001</v>
      </c>
    </row>
    <row r="177" spans="1:10">
      <c r="A177" s="46" t="s">
        <v>426</v>
      </c>
      <c r="B177" s="41">
        <v>5057</v>
      </c>
      <c r="C177" s="47">
        <v>8</v>
      </c>
      <c r="D177" s="47" t="s">
        <v>686</v>
      </c>
      <c r="E177" s="47">
        <v>64</v>
      </c>
      <c r="F177" s="47" t="s">
        <v>114</v>
      </c>
      <c r="G177" s="47">
        <v>1</v>
      </c>
      <c r="H177" s="54" t="s">
        <v>870</v>
      </c>
      <c r="I177" s="55">
        <v>0.9</v>
      </c>
      <c r="J177" s="56">
        <v>128.6</v>
      </c>
    </row>
    <row r="178" spans="1:10">
      <c r="A178" s="46" t="s">
        <v>616</v>
      </c>
      <c r="B178" s="41">
        <v>5057</v>
      </c>
      <c r="C178" s="47">
        <v>8</v>
      </c>
      <c r="D178" s="47" t="s">
        <v>686</v>
      </c>
      <c r="E178" s="47">
        <v>64</v>
      </c>
      <c r="F178" s="47" t="s">
        <v>114</v>
      </c>
      <c r="G178" s="47">
        <v>2</v>
      </c>
      <c r="H178" s="54" t="s">
        <v>871</v>
      </c>
      <c r="I178" s="55">
        <v>0.9</v>
      </c>
      <c r="J178" s="56">
        <v>129.5</v>
      </c>
    </row>
    <row r="179" spans="1:10">
      <c r="A179" s="46" t="s">
        <v>427</v>
      </c>
      <c r="B179" s="41">
        <v>5057</v>
      </c>
      <c r="C179" s="47">
        <v>8</v>
      </c>
      <c r="D179" s="47" t="s">
        <v>686</v>
      </c>
      <c r="E179" s="47">
        <v>65</v>
      </c>
      <c r="F179" s="47" t="s">
        <v>114</v>
      </c>
      <c r="G179" s="47">
        <v>1</v>
      </c>
      <c r="H179" s="54" t="s">
        <v>872</v>
      </c>
      <c r="I179" s="55">
        <v>0.36</v>
      </c>
      <c r="J179" s="56">
        <v>130.30000000000001</v>
      </c>
    </row>
    <row r="180" spans="1:10">
      <c r="A180" s="46" t="s">
        <v>428</v>
      </c>
      <c r="B180" s="41">
        <v>5057</v>
      </c>
      <c r="C180" s="47">
        <v>8</v>
      </c>
      <c r="D180" s="47" t="s">
        <v>686</v>
      </c>
      <c r="E180" s="47">
        <v>65</v>
      </c>
      <c r="F180" s="47" t="s">
        <v>114</v>
      </c>
      <c r="G180" s="47">
        <v>2</v>
      </c>
      <c r="H180" s="54" t="s">
        <v>873</v>
      </c>
      <c r="I180" s="55">
        <v>0.92500000000000004</v>
      </c>
      <c r="J180" s="56">
        <v>130.66</v>
      </c>
    </row>
    <row r="181" spans="1:10">
      <c r="A181" s="46" t="s">
        <v>429</v>
      </c>
      <c r="B181" s="41">
        <v>5057</v>
      </c>
      <c r="C181" s="47">
        <v>8</v>
      </c>
      <c r="D181" s="47" t="s">
        <v>686</v>
      </c>
      <c r="E181" s="47">
        <v>66</v>
      </c>
      <c r="F181" s="47" t="s">
        <v>114</v>
      </c>
      <c r="G181" s="47">
        <v>1</v>
      </c>
      <c r="H181" s="54" t="s">
        <v>875</v>
      </c>
      <c r="I181" s="55">
        <v>0.39</v>
      </c>
      <c r="J181" s="56">
        <v>131.6</v>
      </c>
    </row>
    <row r="182" spans="1:10">
      <c r="A182" s="46" t="s">
        <v>430</v>
      </c>
      <c r="B182" s="41">
        <v>5057</v>
      </c>
      <c r="C182" s="47">
        <v>8</v>
      </c>
      <c r="D182" s="47" t="s">
        <v>686</v>
      </c>
      <c r="E182" s="47">
        <v>67</v>
      </c>
      <c r="F182" s="47" t="s">
        <v>114</v>
      </c>
      <c r="G182" s="47">
        <v>1</v>
      </c>
      <c r="H182" s="54" t="s">
        <v>874</v>
      </c>
      <c r="I182" s="55">
        <v>0.81</v>
      </c>
      <c r="J182" s="56">
        <v>131.6</v>
      </c>
    </row>
    <row r="183" spans="1:10">
      <c r="A183" s="46" t="s">
        <v>431</v>
      </c>
      <c r="B183" s="45">
        <v>5057</v>
      </c>
      <c r="C183" s="47">
        <v>8</v>
      </c>
      <c r="D183" s="47" t="s">
        <v>686</v>
      </c>
      <c r="E183" s="47">
        <v>67</v>
      </c>
      <c r="F183" s="47" t="s">
        <v>114</v>
      </c>
      <c r="G183" s="47">
        <v>2</v>
      </c>
      <c r="H183" s="54" t="s">
        <v>876</v>
      </c>
      <c r="I183" s="55">
        <v>0.90500000000000003</v>
      </c>
      <c r="J183" s="56">
        <v>132.41</v>
      </c>
    </row>
    <row r="184" spans="1:10">
      <c r="A184" s="46" t="s">
        <v>432</v>
      </c>
      <c r="B184" s="41">
        <v>5057</v>
      </c>
      <c r="C184" s="47">
        <v>8</v>
      </c>
      <c r="D184" s="47" t="s">
        <v>686</v>
      </c>
      <c r="E184" s="47">
        <v>67</v>
      </c>
      <c r="F184" s="47" t="s">
        <v>114</v>
      </c>
      <c r="G184" s="47">
        <v>3</v>
      </c>
      <c r="H184" s="54" t="s">
        <v>877</v>
      </c>
      <c r="I184" s="55">
        <v>0.97</v>
      </c>
      <c r="J184" s="56">
        <v>133.315</v>
      </c>
    </row>
    <row r="185" spans="1:10">
      <c r="A185" s="46" t="s">
        <v>617</v>
      </c>
      <c r="B185" s="41">
        <v>5057</v>
      </c>
      <c r="C185" s="47">
        <v>8</v>
      </c>
      <c r="D185" s="47" t="s">
        <v>686</v>
      </c>
      <c r="E185" s="47">
        <v>67</v>
      </c>
      <c r="F185" s="47" t="s">
        <v>114</v>
      </c>
      <c r="G185" s="47">
        <v>4</v>
      </c>
      <c r="H185" s="54" t="s">
        <v>878</v>
      </c>
      <c r="I185" s="55">
        <v>0.44</v>
      </c>
      <c r="J185" s="56">
        <v>134.285</v>
      </c>
    </row>
    <row r="186" spans="1:10">
      <c r="A186" s="46" t="s">
        <v>433</v>
      </c>
      <c r="B186" s="41">
        <v>5057</v>
      </c>
      <c r="C186" s="47">
        <v>8</v>
      </c>
      <c r="D186" s="47" t="s">
        <v>686</v>
      </c>
      <c r="E186" s="47">
        <v>68</v>
      </c>
      <c r="F186" s="47" t="s">
        <v>114</v>
      </c>
      <c r="G186" s="47">
        <v>1</v>
      </c>
      <c r="H186" s="54" t="s">
        <v>879</v>
      </c>
      <c r="I186" s="55">
        <v>0.93</v>
      </c>
      <c r="J186" s="56">
        <v>134.6</v>
      </c>
    </row>
    <row r="187" spans="1:10">
      <c r="A187" s="46" t="s">
        <v>434</v>
      </c>
      <c r="B187" s="41">
        <v>5057</v>
      </c>
      <c r="C187" s="47">
        <v>8</v>
      </c>
      <c r="D187" s="47" t="s">
        <v>686</v>
      </c>
      <c r="E187" s="47">
        <v>68</v>
      </c>
      <c r="F187" s="47" t="s">
        <v>114</v>
      </c>
      <c r="G187" s="47">
        <v>2</v>
      </c>
      <c r="H187" s="54" t="s">
        <v>880</v>
      </c>
      <c r="I187" s="55">
        <v>0.98499999999999999</v>
      </c>
      <c r="J187" s="56">
        <v>135.53</v>
      </c>
    </row>
    <row r="188" spans="1:10">
      <c r="A188" s="46" t="s">
        <v>618</v>
      </c>
      <c r="B188" s="41">
        <v>5057</v>
      </c>
      <c r="C188" s="47">
        <v>8</v>
      </c>
      <c r="D188" s="47" t="s">
        <v>686</v>
      </c>
      <c r="E188" s="47">
        <v>68</v>
      </c>
      <c r="F188" s="47" t="s">
        <v>114</v>
      </c>
      <c r="G188" s="47">
        <v>3</v>
      </c>
      <c r="H188" s="54" t="s">
        <v>881</v>
      </c>
      <c r="I188" s="55">
        <v>0.95</v>
      </c>
      <c r="J188" s="56">
        <v>136.51499999999999</v>
      </c>
    </row>
    <row r="189" spans="1:10">
      <c r="A189" s="46" t="s">
        <v>619</v>
      </c>
      <c r="B189" s="41">
        <v>5057</v>
      </c>
      <c r="C189" s="47">
        <v>8</v>
      </c>
      <c r="D189" s="47" t="s">
        <v>686</v>
      </c>
      <c r="E189" s="47">
        <v>68</v>
      </c>
      <c r="F189" s="47" t="s">
        <v>114</v>
      </c>
      <c r="G189" s="47">
        <v>4</v>
      </c>
      <c r="H189" s="54" t="s">
        <v>882</v>
      </c>
      <c r="I189" s="55">
        <v>0.23</v>
      </c>
      <c r="J189" s="56">
        <v>137.465</v>
      </c>
    </row>
    <row r="190" spans="1:10">
      <c r="A190" s="46" t="s">
        <v>435</v>
      </c>
      <c r="B190" s="41">
        <v>5057</v>
      </c>
      <c r="C190" s="47">
        <v>8</v>
      </c>
      <c r="D190" s="47" t="s">
        <v>686</v>
      </c>
      <c r="E190" s="47">
        <v>69</v>
      </c>
      <c r="F190" s="47" t="s">
        <v>114</v>
      </c>
      <c r="G190" s="47">
        <v>1</v>
      </c>
      <c r="H190" s="54" t="s">
        <v>883</v>
      </c>
      <c r="I190" s="55">
        <v>0.85499999999999998</v>
      </c>
      <c r="J190" s="56">
        <v>137.6</v>
      </c>
    </row>
    <row r="191" spans="1:10">
      <c r="A191" s="46" t="s">
        <v>436</v>
      </c>
      <c r="B191" s="41">
        <v>5057</v>
      </c>
      <c r="C191" s="47">
        <v>8</v>
      </c>
      <c r="D191" s="47" t="s">
        <v>686</v>
      </c>
      <c r="E191" s="47">
        <v>69</v>
      </c>
      <c r="F191" s="47" t="s">
        <v>114</v>
      </c>
      <c r="G191" s="47">
        <v>2</v>
      </c>
      <c r="H191" s="54" t="s">
        <v>884</v>
      </c>
      <c r="I191" s="55">
        <v>0.63</v>
      </c>
      <c r="J191" s="56">
        <v>138.45500000000001</v>
      </c>
    </row>
    <row r="192" spans="1:10">
      <c r="A192" s="46" t="s">
        <v>437</v>
      </c>
      <c r="B192" s="41">
        <v>5057</v>
      </c>
      <c r="C192" s="47">
        <v>8</v>
      </c>
      <c r="D192" s="47" t="s">
        <v>686</v>
      </c>
      <c r="E192" s="47">
        <v>69</v>
      </c>
      <c r="F192" s="47" t="s">
        <v>114</v>
      </c>
      <c r="G192" s="47">
        <v>3</v>
      </c>
      <c r="H192" s="54" t="s">
        <v>885</v>
      </c>
      <c r="I192" s="55">
        <v>0.93</v>
      </c>
      <c r="J192" s="56">
        <v>139.08500000000001</v>
      </c>
    </row>
    <row r="193" spans="1:10">
      <c r="A193" s="46" t="s">
        <v>620</v>
      </c>
      <c r="B193" s="41">
        <v>5057</v>
      </c>
      <c r="C193" s="47">
        <v>8</v>
      </c>
      <c r="D193" s="47" t="s">
        <v>686</v>
      </c>
      <c r="E193" s="47">
        <v>69</v>
      </c>
      <c r="F193" s="47" t="s">
        <v>114</v>
      </c>
      <c r="G193" s="47">
        <v>4</v>
      </c>
      <c r="H193" s="54" t="s">
        <v>886</v>
      </c>
      <c r="I193" s="55">
        <v>0.68500000000000005</v>
      </c>
      <c r="J193" s="56">
        <v>140.01499999999999</v>
      </c>
    </row>
    <row r="194" spans="1:10">
      <c r="A194" s="46" t="s">
        <v>438</v>
      </c>
      <c r="B194" s="41">
        <v>5057</v>
      </c>
      <c r="C194" s="47">
        <v>8</v>
      </c>
      <c r="D194" s="47" t="s">
        <v>686</v>
      </c>
      <c r="E194" s="47">
        <v>70</v>
      </c>
      <c r="F194" s="47" t="s">
        <v>114</v>
      </c>
      <c r="G194" s="47">
        <v>1</v>
      </c>
      <c r="H194" s="54" t="s">
        <v>887</v>
      </c>
      <c r="I194" s="55">
        <v>0.91500000000000004</v>
      </c>
      <c r="J194" s="56">
        <v>140.6</v>
      </c>
    </row>
    <row r="195" spans="1:10">
      <c r="A195" s="46" t="s">
        <v>439</v>
      </c>
      <c r="B195" s="45">
        <v>5057</v>
      </c>
      <c r="C195" s="47">
        <v>8</v>
      </c>
      <c r="D195" s="47" t="s">
        <v>686</v>
      </c>
      <c r="E195" s="47">
        <v>70</v>
      </c>
      <c r="F195" s="47" t="s">
        <v>114</v>
      </c>
      <c r="G195" s="47">
        <v>2</v>
      </c>
      <c r="H195" s="54" t="s">
        <v>888</v>
      </c>
      <c r="I195" s="55">
        <v>0.93</v>
      </c>
      <c r="J195" s="56">
        <v>141.51499999999999</v>
      </c>
    </row>
    <row r="196" spans="1:10">
      <c r="A196" s="46" t="s">
        <v>621</v>
      </c>
      <c r="B196" s="45">
        <v>5057</v>
      </c>
      <c r="C196" s="47">
        <v>8</v>
      </c>
      <c r="D196" s="47" t="s">
        <v>686</v>
      </c>
      <c r="E196" s="47">
        <v>70</v>
      </c>
      <c r="F196" s="47" t="s">
        <v>114</v>
      </c>
      <c r="G196" s="47">
        <v>3</v>
      </c>
      <c r="H196" s="54" t="s">
        <v>889</v>
      </c>
      <c r="I196" s="55">
        <v>0.65500000000000003</v>
      </c>
      <c r="J196" s="56">
        <v>142.44499999999999</v>
      </c>
    </row>
    <row r="197" spans="1:10">
      <c r="A197" s="46" t="s">
        <v>622</v>
      </c>
      <c r="B197" s="41">
        <v>5057</v>
      </c>
      <c r="C197" s="47">
        <v>8</v>
      </c>
      <c r="D197" s="47" t="s">
        <v>686</v>
      </c>
      <c r="E197" s="47">
        <v>70</v>
      </c>
      <c r="F197" s="47" t="s">
        <v>114</v>
      </c>
      <c r="G197" s="47">
        <v>4</v>
      </c>
      <c r="H197" s="54" t="s">
        <v>890</v>
      </c>
      <c r="I197" s="55">
        <v>0.56000000000000005</v>
      </c>
      <c r="J197" s="56">
        <v>143.1</v>
      </c>
    </row>
    <row r="198" spans="1:10">
      <c r="A198" s="46" t="s">
        <v>440</v>
      </c>
      <c r="B198" s="45">
        <v>5057</v>
      </c>
      <c r="C198" s="47">
        <v>8</v>
      </c>
      <c r="D198" s="47" t="s">
        <v>686</v>
      </c>
      <c r="E198" s="47">
        <v>71</v>
      </c>
      <c r="F198" s="47" t="s">
        <v>114</v>
      </c>
      <c r="G198" s="47">
        <v>1</v>
      </c>
      <c r="H198" s="54" t="s">
        <v>891</v>
      </c>
      <c r="I198" s="55">
        <v>0.7</v>
      </c>
      <c r="J198" s="56">
        <v>143.6</v>
      </c>
    </row>
    <row r="199" spans="1:10">
      <c r="A199" s="46" t="s">
        <v>441</v>
      </c>
      <c r="B199" s="41">
        <v>5057</v>
      </c>
      <c r="C199" s="47">
        <v>8</v>
      </c>
      <c r="D199" s="47" t="s">
        <v>686</v>
      </c>
      <c r="E199" s="47">
        <v>71</v>
      </c>
      <c r="F199" s="47" t="s">
        <v>114</v>
      </c>
      <c r="G199" s="47">
        <v>2</v>
      </c>
      <c r="H199" s="54" t="s">
        <v>892</v>
      </c>
      <c r="I199" s="55">
        <v>0.77</v>
      </c>
      <c r="J199" s="56">
        <v>144.30000000000001</v>
      </c>
    </row>
    <row r="200" spans="1:10">
      <c r="A200" s="46" t="s">
        <v>623</v>
      </c>
      <c r="B200" s="41">
        <v>5057</v>
      </c>
      <c r="C200" s="47">
        <v>8</v>
      </c>
      <c r="D200" s="47" t="s">
        <v>686</v>
      </c>
      <c r="E200" s="47">
        <v>71</v>
      </c>
      <c r="F200" s="47" t="s">
        <v>114</v>
      </c>
      <c r="G200" s="47">
        <v>3</v>
      </c>
      <c r="H200" s="54" t="s">
        <v>893</v>
      </c>
      <c r="I200" s="55">
        <v>0.85</v>
      </c>
      <c r="J200" s="56">
        <v>145.07</v>
      </c>
    </row>
    <row r="201" spans="1:10">
      <c r="A201" s="46" t="s">
        <v>624</v>
      </c>
      <c r="B201" s="41">
        <v>5057</v>
      </c>
      <c r="C201" s="47">
        <v>8</v>
      </c>
      <c r="D201" s="47" t="s">
        <v>686</v>
      </c>
      <c r="E201" s="47">
        <v>71</v>
      </c>
      <c r="F201" s="47" t="s">
        <v>114</v>
      </c>
      <c r="G201" s="47">
        <v>4</v>
      </c>
      <c r="H201" s="54" t="s">
        <v>894</v>
      </c>
      <c r="I201" s="55">
        <v>0.78</v>
      </c>
      <c r="J201" s="56">
        <v>145.91999999999999</v>
      </c>
    </row>
    <row r="202" spans="1:10">
      <c r="A202" s="46" t="s">
        <v>442</v>
      </c>
      <c r="B202" s="41">
        <v>5057</v>
      </c>
      <c r="C202" s="47">
        <v>8</v>
      </c>
      <c r="D202" s="47" t="s">
        <v>686</v>
      </c>
      <c r="E202" s="47">
        <v>72</v>
      </c>
      <c r="F202" s="47" t="s">
        <v>114</v>
      </c>
      <c r="G202" s="47">
        <v>1</v>
      </c>
      <c r="H202" s="54" t="s">
        <v>895</v>
      </c>
      <c r="I202" s="55">
        <v>0.83499999999999996</v>
      </c>
      <c r="J202" s="56">
        <v>146.6</v>
      </c>
    </row>
    <row r="203" spans="1:10">
      <c r="A203" s="46" t="s">
        <v>443</v>
      </c>
      <c r="B203" s="41">
        <v>5057</v>
      </c>
      <c r="C203" s="47">
        <v>8</v>
      </c>
      <c r="D203" s="47" t="s">
        <v>686</v>
      </c>
      <c r="E203" s="47">
        <v>72</v>
      </c>
      <c r="F203" s="47" t="s">
        <v>114</v>
      </c>
      <c r="G203" s="47">
        <v>2</v>
      </c>
      <c r="H203" s="54" t="s">
        <v>896</v>
      </c>
      <c r="I203" s="55">
        <v>0.64</v>
      </c>
      <c r="J203" s="56">
        <v>147.435</v>
      </c>
    </row>
    <row r="204" spans="1:10">
      <c r="A204" s="46" t="s">
        <v>444</v>
      </c>
      <c r="B204" s="41">
        <v>5057</v>
      </c>
      <c r="C204" s="47">
        <v>8</v>
      </c>
      <c r="D204" s="47" t="s">
        <v>686</v>
      </c>
      <c r="E204" s="47">
        <v>72</v>
      </c>
      <c r="F204" s="47" t="s">
        <v>114</v>
      </c>
      <c r="G204" s="47">
        <v>3</v>
      </c>
      <c r="H204" s="54" t="s">
        <v>897</v>
      </c>
      <c r="I204" s="55">
        <v>0.90500000000000003</v>
      </c>
      <c r="J204" s="56">
        <v>148.07499999999999</v>
      </c>
    </row>
    <row r="205" spans="1:10">
      <c r="A205" s="46" t="s">
        <v>625</v>
      </c>
      <c r="B205" s="41">
        <v>5057</v>
      </c>
      <c r="C205" s="47">
        <v>8</v>
      </c>
      <c r="D205" s="47" t="s">
        <v>686</v>
      </c>
      <c r="E205" s="47">
        <v>72</v>
      </c>
      <c r="F205" s="47" t="s">
        <v>114</v>
      </c>
      <c r="G205" s="47">
        <v>4</v>
      </c>
      <c r="H205" s="54" t="s">
        <v>898</v>
      </c>
      <c r="I205" s="55">
        <v>0.84499999999999997</v>
      </c>
      <c r="J205" s="56">
        <v>148.97999999999999</v>
      </c>
    </row>
    <row r="206" spans="1:10">
      <c r="A206" s="46" t="s">
        <v>626</v>
      </c>
      <c r="B206" s="41">
        <v>5057</v>
      </c>
      <c r="C206" s="47">
        <v>8</v>
      </c>
      <c r="D206" s="47" t="s">
        <v>686</v>
      </c>
      <c r="E206" s="47">
        <v>72</v>
      </c>
      <c r="F206" s="47" t="s">
        <v>114</v>
      </c>
      <c r="G206" s="47">
        <v>5</v>
      </c>
      <c r="H206" s="54" t="s">
        <v>899</v>
      </c>
      <c r="I206" s="55">
        <v>0.29499999999999998</v>
      </c>
      <c r="J206" s="56">
        <v>149.82499999999999</v>
      </c>
    </row>
    <row r="207" spans="1:10">
      <c r="A207" s="46" t="s">
        <v>445</v>
      </c>
      <c r="B207" s="41">
        <v>5057</v>
      </c>
      <c r="C207" s="47">
        <v>8</v>
      </c>
      <c r="D207" s="47" t="s">
        <v>686</v>
      </c>
      <c r="E207" s="47">
        <v>73</v>
      </c>
      <c r="F207" s="47" t="s">
        <v>114</v>
      </c>
      <c r="G207" s="47">
        <v>1</v>
      </c>
      <c r="H207" s="54" t="s">
        <v>900</v>
      </c>
      <c r="I207" s="55">
        <v>0.85499999999999998</v>
      </c>
      <c r="J207" s="56">
        <v>149.6</v>
      </c>
    </row>
    <row r="208" spans="1:10">
      <c r="A208" s="46" t="s">
        <v>446</v>
      </c>
      <c r="B208" s="41">
        <v>5057</v>
      </c>
      <c r="C208" s="47">
        <v>8</v>
      </c>
      <c r="D208" s="47" t="s">
        <v>686</v>
      </c>
      <c r="E208" s="47">
        <v>73</v>
      </c>
      <c r="F208" s="47" t="s">
        <v>114</v>
      </c>
      <c r="G208" s="47">
        <v>2</v>
      </c>
      <c r="H208" s="54" t="s">
        <v>901</v>
      </c>
      <c r="I208" s="55">
        <v>0.82499999999999996</v>
      </c>
      <c r="J208" s="56">
        <v>150.45500000000001</v>
      </c>
    </row>
    <row r="209" spans="1:10">
      <c r="A209" s="46" t="s">
        <v>447</v>
      </c>
      <c r="B209" s="41">
        <v>5057</v>
      </c>
      <c r="C209" s="47">
        <v>8</v>
      </c>
      <c r="D209" s="47" t="s">
        <v>686</v>
      </c>
      <c r="E209" s="47">
        <v>73</v>
      </c>
      <c r="F209" s="47" t="s">
        <v>114</v>
      </c>
      <c r="G209" s="47">
        <v>3</v>
      </c>
      <c r="H209" s="54" t="s">
        <v>902</v>
      </c>
      <c r="I209" s="55">
        <v>0.92500000000000004</v>
      </c>
      <c r="J209" s="56">
        <v>151.28</v>
      </c>
    </row>
    <row r="210" spans="1:10">
      <c r="A210" s="46" t="s">
        <v>448</v>
      </c>
      <c r="B210" s="45">
        <v>5057</v>
      </c>
      <c r="C210" s="47">
        <v>8</v>
      </c>
      <c r="D210" s="47" t="s">
        <v>686</v>
      </c>
      <c r="E210" s="47">
        <v>73</v>
      </c>
      <c r="F210" s="47" t="s">
        <v>114</v>
      </c>
      <c r="G210" s="47">
        <v>4</v>
      </c>
      <c r="H210" s="54" t="s">
        <v>903</v>
      </c>
      <c r="I210" s="55">
        <v>0.63500000000000001</v>
      </c>
      <c r="J210" s="56">
        <v>152.20500000000001</v>
      </c>
    </row>
    <row r="211" spans="1:10">
      <c r="A211" s="46" t="s">
        <v>449</v>
      </c>
      <c r="B211" s="45">
        <v>5057</v>
      </c>
      <c r="C211" s="47">
        <v>8</v>
      </c>
      <c r="D211" s="47" t="s">
        <v>686</v>
      </c>
      <c r="E211" s="47">
        <v>74</v>
      </c>
      <c r="F211" s="47" t="s">
        <v>114</v>
      </c>
      <c r="G211" s="47">
        <v>1</v>
      </c>
      <c r="H211" s="54" t="s">
        <v>904</v>
      </c>
      <c r="I211" s="55">
        <v>0.82499999999999996</v>
      </c>
      <c r="J211" s="56">
        <v>152.6</v>
      </c>
    </row>
    <row r="212" spans="1:10">
      <c r="A212" s="46" t="s">
        <v>627</v>
      </c>
      <c r="B212" s="41">
        <v>5057</v>
      </c>
      <c r="C212" s="47">
        <v>8</v>
      </c>
      <c r="D212" s="47" t="s">
        <v>686</v>
      </c>
      <c r="E212" s="47">
        <v>74</v>
      </c>
      <c r="F212" s="47" t="s">
        <v>114</v>
      </c>
      <c r="G212" s="47">
        <v>2</v>
      </c>
      <c r="H212" s="54" t="s">
        <v>905</v>
      </c>
      <c r="I212" s="55">
        <v>0.48</v>
      </c>
      <c r="J212" s="56">
        <v>153.42500000000001</v>
      </c>
    </row>
    <row r="213" spans="1:10">
      <c r="A213" s="46" t="s">
        <v>628</v>
      </c>
      <c r="B213" s="45">
        <v>5057</v>
      </c>
      <c r="C213" s="47">
        <v>8</v>
      </c>
      <c r="D213" s="47" t="s">
        <v>686</v>
      </c>
      <c r="E213" s="47">
        <v>74</v>
      </c>
      <c r="F213" s="47" t="s">
        <v>114</v>
      </c>
      <c r="G213" s="47">
        <v>3</v>
      </c>
      <c r="H213" s="54" t="s">
        <v>906</v>
      </c>
      <c r="I213" s="55">
        <v>0.85</v>
      </c>
      <c r="J213" s="56">
        <v>153.905</v>
      </c>
    </row>
    <row r="214" spans="1:10">
      <c r="A214" s="46" t="s">
        <v>629</v>
      </c>
      <c r="B214" s="41">
        <v>5057</v>
      </c>
      <c r="C214" s="47">
        <v>8</v>
      </c>
      <c r="D214" s="47" t="s">
        <v>686</v>
      </c>
      <c r="E214" s="47">
        <v>74</v>
      </c>
      <c r="F214" s="47" t="s">
        <v>114</v>
      </c>
      <c r="G214" s="47">
        <v>4</v>
      </c>
      <c r="H214" s="54" t="s">
        <v>907</v>
      </c>
      <c r="I214" s="55">
        <v>0.93</v>
      </c>
      <c r="J214" s="56">
        <v>154.755</v>
      </c>
    </row>
    <row r="215" spans="1:10">
      <c r="A215" s="46" t="s">
        <v>450</v>
      </c>
      <c r="B215" s="41">
        <v>5057</v>
      </c>
      <c r="C215" s="47">
        <v>8</v>
      </c>
      <c r="D215" s="47" t="s">
        <v>686</v>
      </c>
      <c r="E215" s="47">
        <v>75</v>
      </c>
      <c r="F215" s="47" t="s">
        <v>114</v>
      </c>
      <c r="G215" s="47">
        <v>1</v>
      </c>
      <c r="H215" s="54" t="s">
        <v>908</v>
      </c>
      <c r="I215" s="55">
        <v>0.72499999999999998</v>
      </c>
      <c r="J215" s="56">
        <v>155.6</v>
      </c>
    </row>
    <row r="216" spans="1:10">
      <c r="A216" s="46" t="s">
        <v>451</v>
      </c>
      <c r="B216" s="41">
        <v>5057</v>
      </c>
      <c r="C216" s="47">
        <v>8</v>
      </c>
      <c r="D216" s="47" t="s">
        <v>686</v>
      </c>
      <c r="E216" s="47">
        <v>75</v>
      </c>
      <c r="F216" s="47" t="s">
        <v>114</v>
      </c>
      <c r="G216" s="47">
        <v>2</v>
      </c>
      <c r="H216" s="54" t="s">
        <v>909</v>
      </c>
      <c r="I216" s="55">
        <v>0.755</v>
      </c>
      <c r="J216" s="56">
        <v>156.32499999999999</v>
      </c>
    </row>
    <row r="217" spans="1:10">
      <c r="A217" s="46" t="s">
        <v>452</v>
      </c>
      <c r="B217" s="45">
        <v>5057</v>
      </c>
      <c r="C217" s="47">
        <v>8</v>
      </c>
      <c r="D217" s="47" t="s">
        <v>686</v>
      </c>
      <c r="E217" s="47">
        <v>75</v>
      </c>
      <c r="F217" s="47" t="s">
        <v>114</v>
      </c>
      <c r="G217" s="47">
        <v>3</v>
      </c>
      <c r="H217" s="54" t="s">
        <v>910</v>
      </c>
      <c r="I217" s="55">
        <v>0.96</v>
      </c>
      <c r="J217" s="56">
        <v>157.08000000000001</v>
      </c>
    </row>
    <row r="218" spans="1:10">
      <c r="A218" s="46" t="s">
        <v>453</v>
      </c>
      <c r="B218" s="41">
        <v>5057</v>
      </c>
      <c r="C218" s="47">
        <v>8</v>
      </c>
      <c r="D218" s="47" t="s">
        <v>686</v>
      </c>
      <c r="E218" s="47">
        <v>75</v>
      </c>
      <c r="F218" s="47" t="s">
        <v>114</v>
      </c>
      <c r="G218" s="47">
        <v>4</v>
      </c>
      <c r="H218" s="54" t="s">
        <v>911</v>
      </c>
      <c r="I218" s="55">
        <v>0.71499999999999997</v>
      </c>
      <c r="J218" s="56">
        <v>158.04</v>
      </c>
    </row>
    <row r="219" spans="1:10">
      <c r="A219" s="46" t="s">
        <v>454</v>
      </c>
      <c r="B219" s="41">
        <v>5057</v>
      </c>
      <c r="C219" s="47">
        <v>8</v>
      </c>
      <c r="D219" s="47" t="s">
        <v>686</v>
      </c>
      <c r="E219" s="47">
        <v>76</v>
      </c>
      <c r="F219" s="47" t="s">
        <v>114</v>
      </c>
      <c r="G219" s="47">
        <v>1</v>
      </c>
      <c r="H219" s="54" t="s">
        <v>912</v>
      </c>
      <c r="I219" s="55">
        <v>0.9</v>
      </c>
      <c r="J219" s="56">
        <v>158.6</v>
      </c>
    </row>
    <row r="220" spans="1:10">
      <c r="A220" s="46" t="s">
        <v>455</v>
      </c>
      <c r="B220" s="41">
        <v>5057</v>
      </c>
      <c r="C220" s="47">
        <v>8</v>
      </c>
      <c r="D220" s="47" t="s">
        <v>686</v>
      </c>
      <c r="E220" s="47">
        <v>76</v>
      </c>
      <c r="F220" s="47" t="s">
        <v>114</v>
      </c>
      <c r="G220" s="47">
        <v>2</v>
      </c>
      <c r="H220" s="54" t="s">
        <v>913</v>
      </c>
      <c r="I220" s="55">
        <v>0.61499999999999999</v>
      </c>
      <c r="J220" s="56">
        <v>159.5</v>
      </c>
    </row>
    <row r="221" spans="1:10">
      <c r="A221" s="46" t="s">
        <v>456</v>
      </c>
      <c r="B221" s="45">
        <v>5057</v>
      </c>
      <c r="C221" s="47">
        <v>8</v>
      </c>
      <c r="D221" s="47" t="s">
        <v>686</v>
      </c>
      <c r="E221" s="47">
        <v>76</v>
      </c>
      <c r="F221" s="47" t="s">
        <v>114</v>
      </c>
      <c r="G221" s="47">
        <v>3</v>
      </c>
      <c r="H221" s="54" t="s">
        <v>914</v>
      </c>
      <c r="I221" s="55">
        <v>0.80500000000000005</v>
      </c>
      <c r="J221" s="56">
        <v>160.11500000000001</v>
      </c>
    </row>
    <row r="222" spans="1:10">
      <c r="A222" s="46" t="s">
        <v>457</v>
      </c>
      <c r="B222" s="41">
        <v>5057</v>
      </c>
      <c r="C222" s="47">
        <v>8</v>
      </c>
      <c r="D222" s="47" t="s">
        <v>686</v>
      </c>
      <c r="E222" s="47">
        <v>76</v>
      </c>
      <c r="F222" s="47" t="s">
        <v>114</v>
      </c>
      <c r="G222" s="47">
        <v>4</v>
      </c>
      <c r="H222" s="54" t="s">
        <v>915</v>
      </c>
      <c r="I222" s="55">
        <v>0.82499999999999996</v>
      </c>
      <c r="J222" s="56">
        <v>160.91999999999999</v>
      </c>
    </row>
    <row r="223" spans="1:10">
      <c r="A223" s="46" t="s">
        <v>458</v>
      </c>
      <c r="B223" s="45">
        <v>5057</v>
      </c>
      <c r="C223" s="47">
        <v>8</v>
      </c>
      <c r="D223" s="47" t="s">
        <v>686</v>
      </c>
      <c r="E223" s="47">
        <v>77</v>
      </c>
      <c r="F223" s="47" t="s">
        <v>114</v>
      </c>
      <c r="G223" s="47">
        <v>1</v>
      </c>
      <c r="H223" s="54" t="s">
        <v>916</v>
      </c>
      <c r="I223" s="55">
        <v>0.72</v>
      </c>
      <c r="J223" s="56">
        <v>161.6</v>
      </c>
    </row>
    <row r="224" spans="1:10">
      <c r="A224" s="46" t="s">
        <v>459</v>
      </c>
      <c r="B224" s="41">
        <v>5057</v>
      </c>
      <c r="C224" s="47">
        <v>8</v>
      </c>
      <c r="D224" s="47" t="s">
        <v>686</v>
      </c>
      <c r="E224" s="47">
        <v>77</v>
      </c>
      <c r="F224" s="47" t="s">
        <v>114</v>
      </c>
      <c r="G224" s="47">
        <v>2</v>
      </c>
      <c r="H224" s="54" t="s">
        <v>917</v>
      </c>
      <c r="I224" s="55">
        <v>0.65</v>
      </c>
      <c r="J224" s="56">
        <v>162.32</v>
      </c>
    </row>
    <row r="225" spans="1:10">
      <c r="A225" s="46" t="s">
        <v>630</v>
      </c>
      <c r="B225" s="45">
        <v>5057</v>
      </c>
      <c r="C225" s="47">
        <v>8</v>
      </c>
      <c r="D225" s="47" t="s">
        <v>686</v>
      </c>
      <c r="E225" s="47">
        <v>77</v>
      </c>
      <c r="F225" s="47" t="s">
        <v>114</v>
      </c>
      <c r="G225" s="47">
        <v>3</v>
      </c>
      <c r="H225" s="54" t="s">
        <v>918</v>
      </c>
      <c r="I225" s="55">
        <v>0.95</v>
      </c>
      <c r="J225" s="56">
        <v>162.97</v>
      </c>
    </row>
    <row r="226" spans="1:10">
      <c r="A226" s="46" t="s">
        <v>631</v>
      </c>
      <c r="B226" s="41">
        <v>5057</v>
      </c>
      <c r="C226" s="47">
        <v>8</v>
      </c>
      <c r="D226" s="47" t="s">
        <v>686</v>
      </c>
      <c r="E226" s="47">
        <v>77</v>
      </c>
      <c r="F226" s="47" t="s">
        <v>114</v>
      </c>
      <c r="G226" s="47">
        <v>4</v>
      </c>
      <c r="H226" s="54" t="s">
        <v>919</v>
      </c>
      <c r="I226" s="55">
        <v>0.81499999999999995</v>
      </c>
      <c r="J226" s="56">
        <v>163.92</v>
      </c>
    </row>
    <row r="227" spans="1:10">
      <c r="A227" s="46" t="s">
        <v>460</v>
      </c>
      <c r="B227" s="41">
        <v>5057</v>
      </c>
      <c r="C227" s="47">
        <v>8</v>
      </c>
      <c r="D227" s="47" t="s">
        <v>686</v>
      </c>
      <c r="E227" s="47">
        <v>78</v>
      </c>
      <c r="F227" s="47" t="s">
        <v>114</v>
      </c>
      <c r="G227" s="47">
        <v>1</v>
      </c>
      <c r="H227" s="54" t="s">
        <v>920</v>
      </c>
      <c r="I227" s="55">
        <v>0.72</v>
      </c>
      <c r="J227" s="56">
        <v>164.6</v>
      </c>
    </row>
    <row r="228" spans="1:10">
      <c r="A228" s="46" t="s">
        <v>461</v>
      </c>
      <c r="B228" s="41">
        <v>5057</v>
      </c>
      <c r="C228" s="47">
        <v>8</v>
      </c>
      <c r="D228" s="47" t="s">
        <v>686</v>
      </c>
      <c r="E228" s="47">
        <v>78</v>
      </c>
      <c r="F228" s="47" t="s">
        <v>114</v>
      </c>
      <c r="G228" s="47">
        <v>2</v>
      </c>
      <c r="H228" s="54" t="s">
        <v>921</v>
      </c>
      <c r="I228" s="55">
        <v>0.93</v>
      </c>
      <c r="J228" s="56">
        <v>165.32</v>
      </c>
    </row>
    <row r="229" spans="1:10">
      <c r="A229" s="46" t="s">
        <v>632</v>
      </c>
      <c r="B229" s="41">
        <v>5057</v>
      </c>
      <c r="C229" s="47">
        <v>8</v>
      </c>
      <c r="D229" s="47" t="s">
        <v>686</v>
      </c>
      <c r="E229" s="47">
        <v>78</v>
      </c>
      <c r="F229" s="47" t="s">
        <v>114</v>
      </c>
      <c r="G229" s="47">
        <v>3</v>
      </c>
      <c r="H229" s="54" t="s">
        <v>922</v>
      </c>
      <c r="I229" s="55">
        <v>0.76500000000000001</v>
      </c>
      <c r="J229" s="56">
        <v>166.25</v>
      </c>
    </row>
    <row r="230" spans="1:10">
      <c r="A230" s="46" t="s">
        <v>462</v>
      </c>
      <c r="B230" s="41">
        <v>5057</v>
      </c>
      <c r="C230" s="47">
        <v>8</v>
      </c>
      <c r="D230" s="47" t="s">
        <v>686</v>
      </c>
      <c r="E230" s="47">
        <v>79</v>
      </c>
      <c r="F230" s="47" t="s">
        <v>114</v>
      </c>
      <c r="G230" s="47">
        <v>1</v>
      </c>
      <c r="H230" s="54" t="s">
        <v>923</v>
      </c>
      <c r="I230" s="55">
        <v>0.8</v>
      </c>
      <c r="J230" s="56">
        <v>166.9</v>
      </c>
    </row>
    <row r="231" spans="1:10">
      <c r="A231" s="46" t="s">
        <v>463</v>
      </c>
      <c r="B231" s="41">
        <v>5057</v>
      </c>
      <c r="C231" s="47">
        <v>8</v>
      </c>
      <c r="D231" s="47" t="s">
        <v>686</v>
      </c>
      <c r="E231" s="47">
        <v>80</v>
      </c>
      <c r="F231" s="47" t="s">
        <v>114</v>
      </c>
      <c r="G231" s="47">
        <v>1</v>
      </c>
      <c r="H231" s="54" t="s">
        <v>924</v>
      </c>
      <c r="I231" s="55">
        <v>0.55000000000000004</v>
      </c>
      <c r="J231" s="56">
        <v>167.6</v>
      </c>
    </row>
    <row r="232" spans="1:10">
      <c r="A232" s="46" t="s">
        <v>464</v>
      </c>
      <c r="B232" s="41">
        <v>5057</v>
      </c>
      <c r="C232" s="47">
        <v>8</v>
      </c>
      <c r="D232" s="47" t="s">
        <v>686</v>
      </c>
      <c r="E232" s="47">
        <v>80</v>
      </c>
      <c r="F232" s="47" t="s">
        <v>114</v>
      </c>
      <c r="G232" s="47">
        <v>2</v>
      </c>
      <c r="H232" s="54" t="s">
        <v>925</v>
      </c>
      <c r="I232" s="55">
        <v>0.64500000000000002</v>
      </c>
      <c r="J232" s="56">
        <v>168.15</v>
      </c>
    </row>
    <row r="233" spans="1:10">
      <c r="A233" s="46" t="s">
        <v>465</v>
      </c>
      <c r="B233" s="41">
        <v>5057</v>
      </c>
      <c r="C233" s="47">
        <v>8</v>
      </c>
      <c r="D233" s="47" t="s">
        <v>686</v>
      </c>
      <c r="E233" s="47">
        <v>80</v>
      </c>
      <c r="F233" s="47" t="s">
        <v>114</v>
      </c>
      <c r="G233" s="47">
        <v>3</v>
      </c>
      <c r="H233" s="54" t="s">
        <v>926</v>
      </c>
      <c r="I233" s="55">
        <v>0.77500000000000002</v>
      </c>
      <c r="J233" s="56">
        <v>168.79499999999999</v>
      </c>
    </row>
    <row r="234" spans="1:10">
      <c r="A234" s="46" t="s">
        <v>466</v>
      </c>
      <c r="B234" s="41">
        <v>5057</v>
      </c>
      <c r="C234" s="47">
        <v>8</v>
      </c>
      <c r="D234" s="47" t="s">
        <v>686</v>
      </c>
      <c r="E234" s="47">
        <v>80</v>
      </c>
      <c r="F234" s="47" t="s">
        <v>114</v>
      </c>
      <c r="G234" s="47">
        <v>4</v>
      </c>
      <c r="H234" s="54" t="s">
        <v>927</v>
      </c>
      <c r="I234" s="55">
        <v>0.98</v>
      </c>
      <c r="J234" s="56">
        <v>169.57</v>
      </c>
    </row>
    <row r="235" spans="1:10">
      <c r="A235" s="46" t="s">
        <v>467</v>
      </c>
      <c r="B235" s="41">
        <v>5057</v>
      </c>
      <c r="C235" s="47">
        <v>8</v>
      </c>
      <c r="D235" s="47" t="s">
        <v>686</v>
      </c>
      <c r="E235" s="47">
        <v>81</v>
      </c>
      <c r="F235" s="47" t="s">
        <v>114</v>
      </c>
      <c r="G235" s="47">
        <v>1</v>
      </c>
      <c r="H235" s="54" t="s">
        <v>928</v>
      </c>
      <c r="I235" s="55">
        <v>0.85</v>
      </c>
      <c r="J235" s="56">
        <v>170.6</v>
      </c>
    </row>
    <row r="236" spans="1:10">
      <c r="A236" s="46" t="s">
        <v>633</v>
      </c>
      <c r="B236" s="41">
        <v>5057</v>
      </c>
      <c r="C236" s="47">
        <v>8</v>
      </c>
      <c r="D236" s="47" t="s">
        <v>686</v>
      </c>
      <c r="E236" s="47">
        <v>81</v>
      </c>
      <c r="F236" s="47" t="s">
        <v>114</v>
      </c>
      <c r="G236" s="47">
        <v>2</v>
      </c>
      <c r="H236" s="54" t="s">
        <v>929</v>
      </c>
      <c r="I236" s="55">
        <v>0.875</v>
      </c>
      <c r="J236" s="56">
        <v>171.45</v>
      </c>
    </row>
    <row r="237" spans="1:10">
      <c r="A237" s="46" t="s">
        <v>634</v>
      </c>
      <c r="B237" s="41">
        <v>5057</v>
      </c>
      <c r="C237" s="47">
        <v>8</v>
      </c>
      <c r="D237" s="47" t="s">
        <v>686</v>
      </c>
      <c r="E237" s="47">
        <v>81</v>
      </c>
      <c r="F237" s="47" t="s">
        <v>114</v>
      </c>
      <c r="G237" s="47">
        <v>3</v>
      </c>
      <c r="H237" s="54" t="s">
        <v>930</v>
      </c>
      <c r="I237" s="55">
        <v>0.68500000000000005</v>
      </c>
      <c r="J237" s="56">
        <v>172.32499999999999</v>
      </c>
    </row>
    <row r="238" spans="1:10">
      <c r="A238" s="46" t="s">
        <v>635</v>
      </c>
      <c r="B238" s="41">
        <v>5057</v>
      </c>
      <c r="C238" s="47">
        <v>8</v>
      </c>
      <c r="D238" s="47" t="s">
        <v>686</v>
      </c>
      <c r="E238" s="47">
        <v>81</v>
      </c>
      <c r="F238" s="47" t="s">
        <v>114</v>
      </c>
      <c r="G238" s="47">
        <v>4</v>
      </c>
      <c r="H238" s="54" t="s">
        <v>931</v>
      </c>
      <c r="I238" s="55">
        <v>0.61</v>
      </c>
      <c r="J238" s="56">
        <v>173.01</v>
      </c>
    </row>
    <row r="239" spans="1:10">
      <c r="A239" s="46" t="s">
        <v>468</v>
      </c>
      <c r="B239" s="41">
        <v>5057</v>
      </c>
      <c r="C239" s="47">
        <v>8</v>
      </c>
      <c r="D239" s="47" t="s">
        <v>686</v>
      </c>
      <c r="E239" s="47">
        <v>82</v>
      </c>
      <c r="F239" s="47" t="s">
        <v>114</v>
      </c>
      <c r="G239" s="47">
        <v>1</v>
      </c>
      <c r="H239" s="54" t="s">
        <v>932</v>
      </c>
      <c r="I239" s="55">
        <v>0.85499999999999998</v>
      </c>
      <c r="J239" s="56">
        <v>173.6</v>
      </c>
    </row>
    <row r="240" spans="1:10">
      <c r="A240" s="46" t="s">
        <v>469</v>
      </c>
      <c r="B240" s="41">
        <v>5057</v>
      </c>
      <c r="C240" s="47">
        <v>8</v>
      </c>
      <c r="D240" s="47" t="s">
        <v>686</v>
      </c>
      <c r="E240" s="47">
        <v>82</v>
      </c>
      <c r="F240" s="47" t="s">
        <v>114</v>
      </c>
      <c r="G240" s="47">
        <v>2</v>
      </c>
      <c r="H240" s="54" t="s">
        <v>933</v>
      </c>
      <c r="I240" s="55">
        <v>0.88500000000000001</v>
      </c>
      <c r="J240" s="56">
        <v>174.45500000000001</v>
      </c>
    </row>
    <row r="241" spans="1:10">
      <c r="A241" s="46" t="s">
        <v>636</v>
      </c>
      <c r="B241" s="41">
        <v>5057</v>
      </c>
      <c r="C241" s="47">
        <v>8</v>
      </c>
      <c r="D241" s="47" t="s">
        <v>686</v>
      </c>
      <c r="E241" s="47">
        <v>82</v>
      </c>
      <c r="F241" s="47" t="s">
        <v>114</v>
      </c>
      <c r="G241" s="47">
        <v>3</v>
      </c>
      <c r="H241" s="54" t="s">
        <v>934</v>
      </c>
      <c r="I241" s="55">
        <v>0.495</v>
      </c>
      <c r="J241" s="56">
        <v>175.34</v>
      </c>
    </row>
    <row r="242" spans="1:10">
      <c r="A242" s="46" t="s">
        <v>637</v>
      </c>
      <c r="B242" s="45">
        <v>5057</v>
      </c>
      <c r="C242" s="47">
        <v>8</v>
      </c>
      <c r="D242" s="47" t="s">
        <v>686</v>
      </c>
      <c r="E242" s="47">
        <v>82</v>
      </c>
      <c r="F242" s="47" t="s">
        <v>114</v>
      </c>
      <c r="G242" s="47">
        <v>4</v>
      </c>
      <c r="H242" s="54" t="s">
        <v>935</v>
      </c>
      <c r="I242" s="55">
        <v>0.92500000000000004</v>
      </c>
      <c r="J242" s="56">
        <v>175.83500000000001</v>
      </c>
    </row>
    <row r="243" spans="1:10">
      <c r="A243" s="46" t="s">
        <v>470</v>
      </c>
      <c r="B243" s="41">
        <v>5057</v>
      </c>
      <c r="C243" s="47">
        <v>8</v>
      </c>
      <c r="D243" s="47" t="s">
        <v>686</v>
      </c>
      <c r="E243" s="47">
        <v>83</v>
      </c>
      <c r="F243" s="47" t="s">
        <v>114</v>
      </c>
      <c r="G243" s="47">
        <v>1</v>
      </c>
      <c r="H243" s="54" t="s">
        <v>936</v>
      </c>
      <c r="I243" s="55">
        <v>0.73499999999999999</v>
      </c>
      <c r="J243" s="56">
        <v>176.6</v>
      </c>
    </row>
    <row r="244" spans="1:10">
      <c r="A244" s="46" t="s">
        <v>471</v>
      </c>
      <c r="B244" s="41">
        <v>5057</v>
      </c>
      <c r="C244" s="47">
        <v>8</v>
      </c>
      <c r="D244" s="47" t="s">
        <v>686</v>
      </c>
      <c r="E244" s="47">
        <v>83</v>
      </c>
      <c r="F244" s="47" t="s">
        <v>114</v>
      </c>
      <c r="G244" s="47">
        <v>2</v>
      </c>
      <c r="H244" s="54" t="s">
        <v>937</v>
      </c>
      <c r="I244" s="55">
        <v>0.75</v>
      </c>
      <c r="J244" s="56">
        <v>177.33500000000001</v>
      </c>
    </row>
    <row r="245" spans="1:10">
      <c r="A245" s="46" t="s">
        <v>638</v>
      </c>
      <c r="B245" s="41">
        <v>5057</v>
      </c>
      <c r="C245" s="47">
        <v>8</v>
      </c>
      <c r="D245" s="47" t="s">
        <v>686</v>
      </c>
      <c r="E245" s="47">
        <v>83</v>
      </c>
      <c r="F245" s="47" t="s">
        <v>114</v>
      </c>
      <c r="G245" s="47">
        <v>3</v>
      </c>
      <c r="H245" s="54" t="s">
        <v>938</v>
      </c>
      <c r="I245" s="55">
        <v>0.75</v>
      </c>
      <c r="J245" s="56">
        <v>178.08500000000001</v>
      </c>
    </row>
    <row r="246" spans="1:10">
      <c r="A246" s="46" t="s">
        <v>639</v>
      </c>
      <c r="B246" s="41">
        <v>5057</v>
      </c>
      <c r="C246" s="47">
        <v>8</v>
      </c>
      <c r="D246" s="47" t="s">
        <v>686</v>
      </c>
      <c r="E246" s="47">
        <v>83</v>
      </c>
      <c r="F246" s="47" t="s">
        <v>114</v>
      </c>
      <c r="G246" s="47">
        <v>4</v>
      </c>
      <c r="H246" s="54" t="s">
        <v>939</v>
      </c>
      <c r="I246" s="55">
        <v>0.79</v>
      </c>
      <c r="J246" s="56">
        <v>178.83500000000001</v>
      </c>
    </row>
    <row r="247" spans="1:10">
      <c r="A247" s="46" t="s">
        <v>472</v>
      </c>
      <c r="B247" s="41">
        <v>5057</v>
      </c>
      <c r="C247" s="47">
        <v>8</v>
      </c>
      <c r="D247" s="47" t="s">
        <v>686</v>
      </c>
      <c r="E247" s="47">
        <v>84</v>
      </c>
      <c r="F247" s="47" t="s">
        <v>114</v>
      </c>
      <c r="G247" s="47">
        <v>1</v>
      </c>
      <c r="H247" s="54" t="s">
        <v>940</v>
      </c>
      <c r="I247" s="55">
        <v>0.7</v>
      </c>
      <c r="J247" s="56">
        <v>179.6</v>
      </c>
    </row>
    <row r="248" spans="1:10">
      <c r="A248" s="46" t="s">
        <v>640</v>
      </c>
      <c r="B248" s="41">
        <v>5057</v>
      </c>
      <c r="C248" s="47">
        <v>8</v>
      </c>
      <c r="D248" s="47" t="s">
        <v>686</v>
      </c>
      <c r="E248" s="47">
        <v>84</v>
      </c>
      <c r="F248" s="47" t="s">
        <v>114</v>
      </c>
      <c r="G248" s="47">
        <v>2</v>
      </c>
      <c r="H248" s="54" t="s">
        <v>941</v>
      </c>
      <c r="I248" s="55">
        <v>0.64</v>
      </c>
      <c r="J248" s="56">
        <v>180.3</v>
      </c>
    </row>
    <row r="249" spans="1:10">
      <c r="A249" s="46" t="s">
        <v>641</v>
      </c>
      <c r="B249" s="41">
        <v>5057</v>
      </c>
      <c r="C249" s="47">
        <v>8</v>
      </c>
      <c r="D249" s="47" t="s">
        <v>686</v>
      </c>
      <c r="E249" s="47">
        <v>84</v>
      </c>
      <c r="F249" s="47" t="s">
        <v>114</v>
      </c>
      <c r="G249" s="47">
        <v>3</v>
      </c>
      <c r="H249" s="54" t="s">
        <v>942</v>
      </c>
      <c r="I249" s="55">
        <v>0.91500000000000004</v>
      </c>
      <c r="J249" s="56">
        <v>180.94</v>
      </c>
    </row>
    <row r="250" spans="1:10">
      <c r="A250" s="46" t="s">
        <v>642</v>
      </c>
      <c r="B250" s="41">
        <v>5057</v>
      </c>
      <c r="C250" s="47">
        <v>8</v>
      </c>
      <c r="D250" s="47" t="s">
        <v>686</v>
      </c>
      <c r="E250" s="47">
        <v>84</v>
      </c>
      <c r="F250" s="47" t="s">
        <v>114</v>
      </c>
      <c r="G250" s="47">
        <v>4</v>
      </c>
      <c r="H250" s="54" t="s">
        <v>943</v>
      </c>
      <c r="I250" s="55">
        <v>0.83499999999999996</v>
      </c>
      <c r="J250" s="56">
        <v>181.85499999999999</v>
      </c>
    </row>
    <row r="251" spans="1:10">
      <c r="A251" s="46" t="s">
        <v>473</v>
      </c>
      <c r="B251" s="41">
        <v>5057</v>
      </c>
      <c r="C251" s="47">
        <v>8</v>
      </c>
      <c r="D251" s="47" t="s">
        <v>686</v>
      </c>
      <c r="E251" s="47">
        <v>85</v>
      </c>
      <c r="F251" s="47" t="s">
        <v>114</v>
      </c>
      <c r="G251" s="47">
        <v>1</v>
      </c>
      <c r="H251" s="54" t="s">
        <v>944</v>
      </c>
      <c r="I251" s="55">
        <v>0.49</v>
      </c>
      <c r="J251" s="56">
        <v>182.6</v>
      </c>
    </row>
    <row r="252" spans="1:10">
      <c r="A252" s="46" t="s">
        <v>474</v>
      </c>
      <c r="B252" s="41">
        <v>5057</v>
      </c>
      <c r="C252" s="47">
        <v>8</v>
      </c>
      <c r="D252" s="47" t="s">
        <v>686</v>
      </c>
      <c r="E252" s="47">
        <v>85</v>
      </c>
      <c r="F252" s="47" t="s">
        <v>114</v>
      </c>
      <c r="G252" s="47">
        <v>2</v>
      </c>
      <c r="H252" s="54" t="s">
        <v>945</v>
      </c>
      <c r="I252" s="55">
        <v>0.75</v>
      </c>
      <c r="J252" s="56">
        <v>183.09</v>
      </c>
    </row>
    <row r="253" spans="1:10">
      <c r="A253" s="46" t="s">
        <v>475</v>
      </c>
      <c r="B253" s="41">
        <v>5057</v>
      </c>
      <c r="C253" s="47">
        <v>8</v>
      </c>
      <c r="D253" s="47" t="s">
        <v>686</v>
      </c>
      <c r="E253" s="47">
        <v>85</v>
      </c>
      <c r="F253" s="47" t="s">
        <v>114</v>
      </c>
      <c r="G253" s="47">
        <v>3</v>
      </c>
      <c r="H253" s="54" t="s">
        <v>946</v>
      </c>
      <c r="I253" s="55">
        <v>0.98</v>
      </c>
      <c r="J253" s="56">
        <v>183.84</v>
      </c>
    </row>
    <row r="254" spans="1:10">
      <c r="A254" s="46" t="s">
        <v>643</v>
      </c>
      <c r="B254" s="41">
        <v>5057</v>
      </c>
      <c r="C254" s="47">
        <v>8</v>
      </c>
      <c r="D254" s="47" t="s">
        <v>686</v>
      </c>
      <c r="E254" s="47">
        <v>85</v>
      </c>
      <c r="F254" s="47" t="s">
        <v>114</v>
      </c>
      <c r="G254" s="47">
        <v>4</v>
      </c>
      <c r="H254" s="54" t="s">
        <v>947</v>
      </c>
      <c r="I254" s="55">
        <v>0.89</v>
      </c>
      <c r="J254" s="56">
        <v>184.82</v>
      </c>
    </row>
    <row r="255" spans="1:10">
      <c r="A255" s="46" t="s">
        <v>476</v>
      </c>
      <c r="B255" s="41">
        <v>5057</v>
      </c>
      <c r="C255" s="47">
        <v>8</v>
      </c>
      <c r="D255" s="47" t="s">
        <v>686</v>
      </c>
      <c r="E255" s="47">
        <v>86</v>
      </c>
      <c r="F255" s="47" t="s">
        <v>114</v>
      </c>
      <c r="G255" s="47">
        <v>1</v>
      </c>
      <c r="H255" s="54" t="s">
        <v>948</v>
      </c>
      <c r="I255" s="55">
        <v>0.59</v>
      </c>
      <c r="J255" s="56">
        <v>185.6</v>
      </c>
    </row>
    <row r="256" spans="1:10">
      <c r="A256" s="46" t="s">
        <v>644</v>
      </c>
      <c r="B256" s="41">
        <v>5057</v>
      </c>
      <c r="C256" s="47">
        <v>8</v>
      </c>
      <c r="D256" s="47" t="s">
        <v>686</v>
      </c>
      <c r="E256" s="47">
        <v>86</v>
      </c>
      <c r="F256" s="47" t="s">
        <v>114</v>
      </c>
      <c r="G256" s="47">
        <v>2</v>
      </c>
      <c r="H256" s="54" t="s">
        <v>949</v>
      </c>
      <c r="I256" s="55">
        <v>0.91</v>
      </c>
      <c r="J256" s="56">
        <v>186.19</v>
      </c>
    </row>
    <row r="257" spans="1:10">
      <c r="A257" s="46" t="s">
        <v>645</v>
      </c>
      <c r="B257" s="41">
        <v>5057</v>
      </c>
      <c r="C257" s="47">
        <v>8</v>
      </c>
      <c r="D257" s="47" t="s">
        <v>686</v>
      </c>
      <c r="E257" s="47">
        <v>86</v>
      </c>
      <c r="F257" s="47" t="s">
        <v>114</v>
      </c>
      <c r="G257" s="47">
        <v>3</v>
      </c>
      <c r="H257" s="54" t="s">
        <v>950</v>
      </c>
      <c r="I257" s="55">
        <v>0.95499999999999996</v>
      </c>
      <c r="J257" s="56">
        <v>187.1</v>
      </c>
    </row>
    <row r="258" spans="1:10">
      <c r="A258" s="46" t="s">
        <v>646</v>
      </c>
      <c r="B258" s="41">
        <v>5057</v>
      </c>
      <c r="C258" s="47">
        <v>8</v>
      </c>
      <c r="D258" s="47" t="s">
        <v>686</v>
      </c>
      <c r="E258" s="47">
        <v>86</v>
      </c>
      <c r="F258" s="47" t="s">
        <v>114</v>
      </c>
      <c r="G258" s="47">
        <v>4</v>
      </c>
      <c r="H258" s="54" t="s">
        <v>951</v>
      </c>
      <c r="I258" s="55">
        <v>0.87</v>
      </c>
      <c r="J258" s="56">
        <v>188.05500000000001</v>
      </c>
    </row>
    <row r="259" spans="1:10">
      <c r="A259" s="46" t="s">
        <v>477</v>
      </c>
      <c r="B259" s="41">
        <v>5057</v>
      </c>
      <c r="C259" s="47">
        <v>8</v>
      </c>
      <c r="D259" s="47" t="s">
        <v>686</v>
      </c>
      <c r="E259" s="47">
        <v>87</v>
      </c>
      <c r="F259" s="47" t="s">
        <v>114</v>
      </c>
      <c r="G259" s="47">
        <v>1</v>
      </c>
      <c r="H259" s="54" t="s">
        <v>952</v>
      </c>
      <c r="I259" s="55">
        <v>0.86499999999999999</v>
      </c>
      <c r="J259" s="56">
        <v>188.6</v>
      </c>
    </row>
    <row r="260" spans="1:10">
      <c r="A260" s="46" t="s">
        <v>478</v>
      </c>
      <c r="B260" s="41">
        <v>5057</v>
      </c>
      <c r="C260" s="47">
        <v>8</v>
      </c>
      <c r="D260" s="47" t="s">
        <v>686</v>
      </c>
      <c r="E260" s="47">
        <v>87</v>
      </c>
      <c r="F260" s="47" t="s">
        <v>114</v>
      </c>
      <c r="G260" s="47">
        <v>2</v>
      </c>
      <c r="H260" s="54" t="s">
        <v>953</v>
      </c>
      <c r="I260" s="55">
        <v>0.79</v>
      </c>
      <c r="J260" s="56">
        <v>189.465</v>
      </c>
    </row>
    <row r="261" spans="1:10">
      <c r="A261" s="46" t="s">
        <v>479</v>
      </c>
      <c r="B261" s="41">
        <v>5057</v>
      </c>
      <c r="C261" s="47">
        <v>8</v>
      </c>
      <c r="D261" s="47" t="s">
        <v>686</v>
      </c>
      <c r="E261" s="47">
        <v>87</v>
      </c>
      <c r="F261" s="47" t="s">
        <v>114</v>
      </c>
      <c r="G261" s="47">
        <v>3</v>
      </c>
      <c r="H261" s="54" t="s">
        <v>954</v>
      </c>
      <c r="I261" s="55">
        <v>0.66</v>
      </c>
      <c r="J261" s="56">
        <v>190.255</v>
      </c>
    </row>
    <row r="262" spans="1:10">
      <c r="A262" s="46" t="s">
        <v>480</v>
      </c>
      <c r="B262" s="41">
        <v>5057</v>
      </c>
      <c r="C262" s="47">
        <v>8</v>
      </c>
      <c r="D262" s="47" t="s">
        <v>686</v>
      </c>
      <c r="E262" s="47">
        <v>88</v>
      </c>
      <c r="F262" s="47" t="s">
        <v>114</v>
      </c>
      <c r="G262" s="47">
        <v>1</v>
      </c>
      <c r="H262" s="54" t="s">
        <v>955</v>
      </c>
      <c r="I262" s="55">
        <v>0.81</v>
      </c>
      <c r="J262" s="56">
        <v>190.9</v>
      </c>
    </row>
    <row r="263" spans="1:10">
      <c r="A263" s="46" t="s">
        <v>481</v>
      </c>
      <c r="B263" s="41">
        <v>5057</v>
      </c>
      <c r="C263" s="47">
        <v>8</v>
      </c>
      <c r="D263" s="47" t="s">
        <v>686</v>
      </c>
      <c r="E263" s="47">
        <v>89</v>
      </c>
      <c r="F263" s="47" t="s">
        <v>114</v>
      </c>
      <c r="G263" s="47">
        <v>1</v>
      </c>
      <c r="H263" s="54" t="s">
        <v>956</v>
      </c>
      <c r="I263" s="55">
        <v>0.63500000000000001</v>
      </c>
      <c r="J263" s="56">
        <v>191.6</v>
      </c>
    </row>
    <row r="264" spans="1:10">
      <c r="A264" s="46" t="s">
        <v>482</v>
      </c>
      <c r="B264" s="41">
        <v>5057</v>
      </c>
      <c r="C264" s="47">
        <v>8</v>
      </c>
      <c r="D264" s="47" t="s">
        <v>686</v>
      </c>
      <c r="E264" s="47">
        <v>89</v>
      </c>
      <c r="F264" s="47" t="s">
        <v>114</v>
      </c>
      <c r="G264" s="47">
        <v>2</v>
      </c>
      <c r="H264" s="54" t="s">
        <v>957</v>
      </c>
      <c r="I264" s="55">
        <v>0.745</v>
      </c>
      <c r="J264" s="56">
        <v>192.23500000000001</v>
      </c>
    </row>
    <row r="265" spans="1:10">
      <c r="A265" s="46" t="s">
        <v>483</v>
      </c>
      <c r="B265" s="41">
        <v>5057</v>
      </c>
      <c r="C265" s="47">
        <v>8</v>
      </c>
      <c r="D265" s="47" t="s">
        <v>686</v>
      </c>
      <c r="E265" s="47">
        <v>89</v>
      </c>
      <c r="F265" s="47" t="s">
        <v>114</v>
      </c>
      <c r="G265" s="47">
        <v>3</v>
      </c>
      <c r="H265" s="54" t="s">
        <v>958</v>
      </c>
      <c r="I265" s="55">
        <v>0.84499999999999997</v>
      </c>
      <c r="J265" s="56">
        <v>192.98</v>
      </c>
    </row>
    <row r="266" spans="1:10">
      <c r="A266" s="46" t="s">
        <v>484</v>
      </c>
      <c r="B266" s="45">
        <v>5057</v>
      </c>
      <c r="C266" s="47">
        <v>8</v>
      </c>
      <c r="D266" s="47" t="s">
        <v>686</v>
      </c>
      <c r="E266" s="47">
        <v>89</v>
      </c>
      <c r="F266" s="47" t="s">
        <v>114</v>
      </c>
      <c r="G266" s="47">
        <v>4</v>
      </c>
      <c r="H266" s="54" t="s">
        <v>959</v>
      </c>
      <c r="I266" s="55">
        <v>0.93500000000000005</v>
      </c>
      <c r="J266" s="56">
        <v>193.82499999999999</v>
      </c>
    </row>
    <row r="267" spans="1:10">
      <c r="A267" s="46" t="s">
        <v>485</v>
      </c>
      <c r="B267" s="41">
        <v>5057</v>
      </c>
      <c r="C267" s="47">
        <v>8</v>
      </c>
      <c r="D267" s="47" t="s">
        <v>686</v>
      </c>
      <c r="E267" s="47">
        <v>90</v>
      </c>
      <c r="F267" s="47" t="s">
        <v>114</v>
      </c>
      <c r="G267" s="47">
        <v>1</v>
      </c>
      <c r="H267" s="54" t="s">
        <v>960</v>
      </c>
      <c r="I267" s="55">
        <v>0.74</v>
      </c>
      <c r="J267" s="56">
        <v>194.6</v>
      </c>
    </row>
    <row r="268" spans="1:10">
      <c r="A268" s="46" t="s">
        <v>486</v>
      </c>
      <c r="B268" s="41">
        <v>5057</v>
      </c>
      <c r="C268" s="47">
        <v>8</v>
      </c>
      <c r="D268" s="47" t="s">
        <v>686</v>
      </c>
      <c r="E268" s="47">
        <v>90</v>
      </c>
      <c r="F268" s="47" t="s">
        <v>114</v>
      </c>
      <c r="G268" s="47">
        <v>2</v>
      </c>
      <c r="H268" s="54" t="s">
        <v>961</v>
      </c>
      <c r="I268" s="55">
        <v>0.82499999999999996</v>
      </c>
      <c r="J268" s="56">
        <v>195.34</v>
      </c>
    </row>
    <row r="269" spans="1:10">
      <c r="A269" s="46" t="s">
        <v>487</v>
      </c>
      <c r="B269" s="41">
        <v>5057</v>
      </c>
      <c r="C269" s="47">
        <v>8</v>
      </c>
      <c r="D269" s="47" t="s">
        <v>686</v>
      </c>
      <c r="E269" s="47">
        <v>90</v>
      </c>
      <c r="F269" s="47" t="s">
        <v>114</v>
      </c>
      <c r="G269" s="47">
        <v>3</v>
      </c>
      <c r="H269" s="54" t="s">
        <v>962</v>
      </c>
      <c r="I269" s="55">
        <v>0.755</v>
      </c>
      <c r="J269" s="56">
        <v>196.16499999999999</v>
      </c>
    </row>
    <row r="270" spans="1:10">
      <c r="A270" s="46" t="s">
        <v>488</v>
      </c>
      <c r="B270" s="41">
        <v>5057</v>
      </c>
      <c r="C270" s="47">
        <v>8</v>
      </c>
      <c r="D270" s="47" t="s">
        <v>686</v>
      </c>
      <c r="E270" s="47">
        <v>90</v>
      </c>
      <c r="F270" s="47" t="s">
        <v>114</v>
      </c>
      <c r="G270" s="47">
        <v>4</v>
      </c>
      <c r="H270" s="54" t="s">
        <v>963</v>
      </c>
      <c r="I270" s="55">
        <v>0.755</v>
      </c>
      <c r="J270" s="56">
        <v>196.92</v>
      </c>
    </row>
    <row r="271" spans="1:10">
      <c r="A271" s="46" t="s">
        <v>489</v>
      </c>
      <c r="B271" s="45">
        <v>5057</v>
      </c>
      <c r="C271" s="47">
        <v>8</v>
      </c>
      <c r="D271" s="47" t="s">
        <v>686</v>
      </c>
      <c r="E271" s="47">
        <v>91</v>
      </c>
      <c r="F271" s="47" t="s">
        <v>114</v>
      </c>
      <c r="G271" s="47">
        <v>1</v>
      </c>
      <c r="H271" s="54" t="s">
        <v>964</v>
      </c>
      <c r="I271" s="55">
        <v>0.63</v>
      </c>
      <c r="J271" s="56">
        <v>197.6</v>
      </c>
    </row>
    <row r="272" spans="1:10">
      <c r="A272" s="46" t="s">
        <v>490</v>
      </c>
      <c r="B272" s="41">
        <v>5057</v>
      </c>
      <c r="C272" s="47">
        <v>8</v>
      </c>
      <c r="D272" s="47" t="s">
        <v>686</v>
      </c>
      <c r="E272" s="47">
        <v>91</v>
      </c>
      <c r="F272" s="47" t="s">
        <v>114</v>
      </c>
      <c r="G272" s="47">
        <v>2</v>
      </c>
      <c r="H272" s="54" t="s">
        <v>965</v>
      </c>
      <c r="I272" s="55">
        <v>0.96</v>
      </c>
      <c r="J272" s="56">
        <v>198.23</v>
      </c>
    </row>
    <row r="273" spans="1:10">
      <c r="A273" s="46" t="s">
        <v>491</v>
      </c>
      <c r="B273" s="41">
        <v>5057</v>
      </c>
      <c r="C273" s="47">
        <v>8</v>
      </c>
      <c r="D273" s="47" t="s">
        <v>686</v>
      </c>
      <c r="E273" s="47">
        <v>91</v>
      </c>
      <c r="F273" s="47" t="s">
        <v>114</v>
      </c>
      <c r="G273" s="47">
        <v>3</v>
      </c>
      <c r="H273" s="54" t="s">
        <v>966</v>
      </c>
      <c r="I273" s="55">
        <v>0.68</v>
      </c>
      <c r="J273" s="56">
        <v>199.19</v>
      </c>
    </row>
    <row r="274" spans="1:10">
      <c r="A274" s="46" t="s">
        <v>492</v>
      </c>
      <c r="B274" s="41">
        <v>5057</v>
      </c>
      <c r="C274" s="47">
        <v>8</v>
      </c>
      <c r="D274" s="47" t="s">
        <v>686</v>
      </c>
      <c r="E274" s="47">
        <v>91</v>
      </c>
      <c r="F274" s="47" t="s">
        <v>114</v>
      </c>
      <c r="G274" s="47">
        <v>4</v>
      </c>
      <c r="H274" s="54" t="s">
        <v>967</v>
      </c>
      <c r="I274" s="55">
        <v>0.78</v>
      </c>
      <c r="J274" s="56">
        <v>199.87</v>
      </c>
    </row>
    <row r="275" spans="1:10">
      <c r="A275" s="46" t="s">
        <v>493</v>
      </c>
      <c r="B275" s="41">
        <v>5057</v>
      </c>
      <c r="C275" s="47">
        <v>8</v>
      </c>
      <c r="D275" s="47" t="s">
        <v>686</v>
      </c>
      <c r="E275" s="47">
        <v>92</v>
      </c>
      <c r="F275" s="47" t="s">
        <v>114</v>
      </c>
      <c r="G275" s="47">
        <v>1</v>
      </c>
      <c r="H275" s="54" t="s">
        <v>968</v>
      </c>
      <c r="I275" s="55">
        <v>0.7</v>
      </c>
      <c r="J275" s="56">
        <v>200.6</v>
      </c>
    </row>
    <row r="276" spans="1:10">
      <c r="A276" s="46" t="s">
        <v>494</v>
      </c>
      <c r="B276" s="41">
        <v>5057</v>
      </c>
      <c r="C276" s="47">
        <v>8</v>
      </c>
      <c r="D276" s="47" t="s">
        <v>686</v>
      </c>
      <c r="E276" s="47">
        <v>92</v>
      </c>
      <c r="F276" s="47" t="s">
        <v>114</v>
      </c>
      <c r="G276" s="47">
        <v>2</v>
      </c>
      <c r="H276" s="54" t="s">
        <v>969</v>
      </c>
      <c r="I276" s="55">
        <v>0.66500000000000004</v>
      </c>
      <c r="J276" s="56">
        <v>201.3</v>
      </c>
    </row>
    <row r="277" spans="1:10">
      <c r="A277" s="46" t="s">
        <v>495</v>
      </c>
      <c r="B277" s="41">
        <v>5057</v>
      </c>
      <c r="C277" s="47">
        <v>8</v>
      </c>
      <c r="D277" s="47" t="s">
        <v>686</v>
      </c>
      <c r="E277" s="47">
        <v>92</v>
      </c>
      <c r="F277" s="47" t="s">
        <v>114</v>
      </c>
      <c r="G277" s="47">
        <v>3</v>
      </c>
      <c r="H277" s="54" t="s">
        <v>970</v>
      </c>
      <c r="I277" s="55">
        <v>0.84</v>
      </c>
      <c r="J277" s="56">
        <v>201.965</v>
      </c>
    </row>
    <row r="278" spans="1:10">
      <c r="A278" s="46" t="s">
        <v>496</v>
      </c>
      <c r="B278" s="41">
        <v>5057</v>
      </c>
      <c r="C278" s="47">
        <v>8</v>
      </c>
      <c r="D278" s="47" t="s">
        <v>686</v>
      </c>
      <c r="E278" s="47">
        <v>92</v>
      </c>
      <c r="F278" s="47" t="s">
        <v>114</v>
      </c>
      <c r="G278" s="47">
        <v>4</v>
      </c>
      <c r="H278" s="54" t="s">
        <v>971</v>
      </c>
      <c r="I278" s="55">
        <v>0.85499999999999998</v>
      </c>
      <c r="J278" s="56">
        <v>202.80500000000001</v>
      </c>
    </row>
    <row r="279" spans="1:10">
      <c r="A279" s="46" t="s">
        <v>497</v>
      </c>
      <c r="B279" s="41">
        <v>5057</v>
      </c>
      <c r="C279" s="47">
        <v>8</v>
      </c>
      <c r="D279" s="47" t="s">
        <v>686</v>
      </c>
      <c r="E279" s="47">
        <v>93</v>
      </c>
      <c r="F279" s="47" t="s">
        <v>114</v>
      </c>
      <c r="G279" s="47">
        <v>1</v>
      </c>
      <c r="H279" s="54" t="s">
        <v>972</v>
      </c>
      <c r="I279" s="55">
        <v>0.53500000000000003</v>
      </c>
      <c r="J279" s="56">
        <v>203.6</v>
      </c>
    </row>
    <row r="280" spans="1:10">
      <c r="A280" s="46" t="s">
        <v>498</v>
      </c>
      <c r="B280" s="41">
        <v>5057</v>
      </c>
      <c r="C280" s="47">
        <v>8</v>
      </c>
      <c r="D280" s="47" t="s">
        <v>686</v>
      </c>
      <c r="E280" s="47">
        <v>93</v>
      </c>
      <c r="F280" s="47" t="s">
        <v>114</v>
      </c>
      <c r="G280" s="47">
        <v>2</v>
      </c>
      <c r="H280" s="54" t="s">
        <v>973</v>
      </c>
      <c r="I280" s="55">
        <v>0.82</v>
      </c>
      <c r="J280" s="56">
        <v>204.13499999999999</v>
      </c>
    </row>
    <row r="281" spans="1:10">
      <c r="A281" s="46" t="s">
        <v>499</v>
      </c>
      <c r="B281" s="41">
        <v>5057</v>
      </c>
      <c r="C281" s="47">
        <v>8</v>
      </c>
      <c r="D281" s="47" t="s">
        <v>686</v>
      </c>
      <c r="E281" s="47">
        <v>93</v>
      </c>
      <c r="F281" s="47" t="s">
        <v>114</v>
      </c>
      <c r="G281" s="47">
        <v>3</v>
      </c>
      <c r="H281" s="54" t="s">
        <v>974</v>
      </c>
      <c r="I281" s="55">
        <v>0.88</v>
      </c>
      <c r="J281" s="56">
        <v>204.95500000000001</v>
      </c>
    </row>
    <row r="282" spans="1:10">
      <c r="A282" s="46" t="s">
        <v>500</v>
      </c>
      <c r="B282" s="45">
        <v>5057</v>
      </c>
      <c r="C282" s="47">
        <v>8</v>
      </c>
      <c r="D282" s="47" t="s">
        <v>686</v>
      </c>
      <c r="E282" s="47">
        <v>93</v>
      </c>
      <c r="F282" s="47" t="s">
        <v>114</v>
      </c>
      <c r="G282" s="47">
        <v>4</v>
      </c>
      <c r="H282" s="54" t="s">
        <v>975</v>
      </c>
      <c r="I282" s="55">
        <v>0.88</v>
      </c>
      <c r="J282" s="56">
        <v>205.83500000000001</v>
      </c>
    </row>
    <row r="283" spans="1:10">
      <c r="A283" s="46" t="s">
        <v>501</v>
      </c>
      <c r="B283" s="41">
        <v>5057</v>
      </c>
      <c r="C283" s="47">
        <v>8</v>
      </c>
      <c r="D283" s="47" t="s">
        <v>686</v>
      </c>
      <c r="E283" s="47">
        <v>94</v>
      </c>
      <c r="F283" s="47" t="s">
        <v>114</v>
      </c>
      <c r="G283" s="47">
        <v>1</v>
      </c>
      <c r="H283" s="54" t="s">
        <v>976</v>
      </c>
      <c r="I283" s="55">
        <v>0.95</v>
      </c>
      <c r="J283" s="56">
        <v>206.6</v>
      </c>
    </row>
    <row r="284" spans="1:10">
      <c r="A284" s="46" t="s">
        <v>502</v>
      </c>
      <c r="B284" s="41">
        <v>5057</v>
      </c>
      <c r="C284" s="47">
        <v>8</v>
      </c>
      <c r="D284" s="47" t="s">
        <v>686</v>
      </c>
      <c r="E284" s="47">
        <v>94</v>
      </c>
      <c r="F284" s="47" t="s">
        <v>114</v>
      </c>
      <c r="G284" s="47">
        <v>2</v>
      </c>
      <c r="H284" s="54" t="s">
        <v>977</v>
      </c>
      <c r="I284" s="55">
        <v>0.57999999999999996</v>
      </c>
      <c r="J284" s="56">
        <v>207.55</v>
      </c>
    </row>
    <row r="285" spans="1:10">
      <c r="A285" s="46" t="s">
        <v>503</v>
      </c>
      <c r="B285" s="41">
        <v>5057</v>
      </c>
      <c r="C285" s="47">
        <v>8</v>
      </c>
      <c r="D285" s="47" t="s">
        <v>686</v>
      </c>
      <c r="E285" s="47">
        <v>94</v>
      </c>
      <c r="F285" s="47" t="s">
        <v>114</v>
      </c>
      <c r="G285" s="47">
        <v>3</v>
      </c>
      <c r="H285" s="54" t="s">
        <v>978</v>
      </c>
      <c r="I285" s="55">
        <v>0.72499999999999998</v>
      </c>
      <c r="J285" s="56">
        <v>208.13</v>
      </c>
    </row>
    <row r="286" spans="1:10">
      <c r="A286" s="46" t="s">
        <v>504</v>
      </c>
      <c r="B286" s="41">
        <v>5057</v>
      </c>
      <c r="C286" s="47">
        <v>8</v>
      </c>
      <c r="D286" s="47" t="s">
        <v>686</v>
      </c>
      <c r="E286" s="47">
        <v>94</v>
      </c>
      <c r="F286" s="47" t="s">
        <v>114</v>
      </c>
      <c r="G286" s="47">
        <v>4</v>
      </c>
      <c r="H286" s="54" t="s">
        <v>979</v>
      </c>
      <c r="I286" s="55">
        <v>0.84499999999999997</v>
      </c>
      <c r="J286" s="56">
        <v>208.85499999999999</v>
      </c>
    </row>
    <row r="287" spans="1:10">
      <c r="A287" s="46" t="s">
        <v>505</v>
      </c>
      <c r="B287" s="41">
        <v>5057</v>
      </c>
      <c r="C287" s="47">
        <v>8</v>
      </c>
      <c r="D287" s="47" t="s">
        <v>686</v>
      </c>
      <c r="E287" s="47">
        <v>95</v>
      </c>
      <c r="F287" s="47" t="s">
        <v>114</v>
      </c>
      <c r="G287" s="47">
        <v>1</v>
      </c>
      <c r="H287" s="54" t="s">
        <v>980</v>
      </c>
      <c r="I287" s="55">
        <v>0.85499999999999998</v>
      </c>
      <c r="J287" s="56">
        <v>209.6</v>
      </c>
    </row>
    <row r="288" spans="1:10">
      <c r="A288" s="46" t="s">
        <v>506</v>
      </c>
      <c r="B288" s="41">
        <v>5057</v>
      </c>
      <c r="C288" s="47">
        <v>8</v>
      </c>
      <c r="D288" s="47" t="s">
        <v>686</v>
      </c>
      <c r="E288" s="47">
        <v>95</v>
      </c>
      <c r="F288" s="47" t="s">
        <v>114</v>
      </c>
      <c r="G288" s="47">
        <v>2</v>
      </c>
      <c r="H288" s="54" t="s">
        <v>981</v>
      </c>
      <c r="I288" s="55">
        <v>0.66</v>
      </c>
      <c r="J288" s="56">
        <v>210.45500000000001</v>
      </c>
    </row>
    <row r="289" spans="1:10">
      <c r="A289" s="46" t="s">
        <v>507</v>
      </c>
      <c r="B289" s="41">
        <v>5057</v>
      </c>
      <c r="C289" s="47">
        <v>8</v>
      </c>
      <c r="D289" s="47" t="s">
        <v>686</v>
      </c>
      <c r="E289" s="47">
        <v>95</v>
      </c>
      <c r="F289" s="47" t="s">
        <v>114</v>
      </c>
      <c r="G289" s="47">
        <v>3</v>
      </c>
      <c r="H289" s="54" t="s">
        <v>982</v>
      </c>
      <c r="I289" s="55">
        <v>0.86499999999999999</v>
      </c>
      <c r="J289" s="56">
        <v>211.11500000000001</v>
      </c>
    </row>
    <row r="290" spans="1:10">
      <c r="A290" s="46" t="s">
        <v>508</v>
      </c>
      <c r="B290" s="41">
        <v>5057</v>
      </c>
      <c r="C290" s="47">
        <v>8</v>
      </c>
      <c r="D290" s="47" t="s">
        <v>686</v>
      </c>
      <c r="E290" s="47">
        <v>95</v>
      </c>
      <c r="F290" s="47" t="s">
        <v>114</v>
      </c>
      <c r="G290" s="47">
        <v>4</v>
      </c>
      <c r="H290" s="54" t="s">
        <v>983</v>
      </c>
      <c r="I290" s="55">
        <v>0.73</v>
      </c>
      <c r="J290" s="56">
        <v>211.98</v>
      </c>
    </row>
    <row r="291" spans="1:10">
      <c r="A291" s="46" t="s">
        <v>509</v>
      </c>
      <c r="B291" s="41">
        <v>5057</v>
      </c>
      <c r="C291" s="47">
        <v>8</v>
      </c>
      <c r="D291" s="47" t="s">
        <v>686</v>
      </c>
      <c r="E291" s="47">
        <v>96</v>
      </c>
      <c r="F291" s="47" t="s">
        <v>114</v>
      </c>
      <c r="G291" s="47">
        <v>1</v>
      </c>
      <c r="H291" s="54" t="s">
        <v>984</v>
      </c>
      <c r="I291" s="55">
        <v>0.93</v>
      </c>
      <c r="J291" s="56">
        <v>212.6</v>
      </c>
    </row>
    <row r="292" spans="1:10">
      <c r="A292" s="46" t="s">
        <v>510</v>
      </c>
      <c r="B292" s="41">
        <v>5057</v>
      </c>
      <c r="C292" s="47">
        <v>8</v>
      </c>
      <c r="D292" s="47" t="s">
        <v>686</v>
      </c>
      <c r="E292" s="47">
        <v>96</v>
      </c>
      <c r="F292" s="47" t="s">
        <v>114</v>
      </c>
      <c r="G292" s="47">
        <v>2</v>
      </c>
      <c r="H292" s="54" t="s">
        <v>985</v>
      </c>
      <c r="I292" s="55">
        <v>0.84499999999999997</v>
      </c>
      <c r="J292" s="56">
        <v>213.53</v>
      </c>
    </row>
    <row r="293" spans="1:10">
      <c r="A293" s="46" t="s">
        <v>511</v>
      </c>
      <c r="B293" s="41">
        <v>5057</v>
      </c>
      <c r="C293" s="47">
        <v>8</v>
      </c>
      <c r="D293" s="47" t="s">
        <v>686</v>
      </c>
      <c r="E293" s="47">
        <v>96</v>
      </c>
      <c r="F293" s="47" t="s">
        <v>114</v>
      </c>
      <c r="G293" s="47">
        <v>3</v>
      </c>
      <c r="H293" s="54" t="s">
        <v>986</v>
      </c>
      <c r="I293" s="55">
        <v>0.68</v>
      </c>
      <c r="J293" s="56">
        <v>214.375</v>
      </c>
    </row>
    <row r="294" spans="1:10">
      <c r="A294" s="46" t="s">
        <v>512</v>
      </c>
      <c r="B294" s="41">
        <v>5057</v>
      </c>
      <c r="C294" s="47">
        <v>8</v>
      </c>
      <c r="D294" s="47" t="s">
        <v>686</v>
      </c>
      <c r="E294" s="47">
        <v>96</v>
      </c>
      <c r="F294" s="47" t="s">
        <v>114</v>
      </c>
      <c r="G294" s="47">
        <v>4</v>
      </c>
      <c r="H294" s="54" t="s">
        <v>987</v>
      </c>
      <c r="I294" s="55">
        <v>0.79500000000000004</v>
      </c>
      <c r="J294" s="56">
        <v>215.05500000000001</v>
      </c>
    </row>
    <row r="295" spans="1:10">
      <c r="A295" s="46" t="s">
        <v>513</v>
      </c>
      <c r="B295" s="45">
        <v>5057</v>
      </c>
      <c r="C295" s="47">
        <v>8</v>
      </c>
      <c r="D295" s="47" t="s">
        <v>686</v>
      </c>
      <c r="E295" s="47">
        <v>97</v>
      </c>
      <c r="F295" s="47" t="s">
        <v>114</v>
      </c>
      <c r="G295" s="47">
        <v>1</v>
      </c>
      <c r="H295" s="54" t="s">
        <v>988</v>
      </c>
      <c r="I295" s="55">
        <v>0.99</v>
      </c>
      <c r="J295" s="56">
        <v>215.6</v>
      </c>
    </row>
    <row r="296" spans="1:10">
      <c r="A296" s="46" t="s">
        <v>514</v>
      </c>
      <c r="B296" s="45">
        <v>5057</v>
      </c>
      <c r="C296" s="47">
        <v>8</v>
      </c>
      <c r="D296" s="47" t="s">
        <v>686</v>
      </c>
      <c r="E296" s="47">
        <v>97</v>
      </c>
      <c r="F296" s="47" t="s">
        <v>114</v>
      </c>
      <c r="G296" s="47">
        <v>2</v>
      </c>
      <c r="H296" s="54" t="s">
        <v>989</v>
      </c>
      <c r="I296" s="55">
        <v>0.995</v>
      </c>
      <c r="J296" s="56">
        <v>216.59</v>
      </c>
    </row>
    <row r="297" spans="1:10">
      <c r="A297" s="46" t="s">
        <v>515</v>
      </c>
      <c r="B297" s="41">
        <v>5057</v>
      </c>
      <c r="C297" s="47">
        <v>8</v>
      </c>
      <c r="D297" s="47" t="s">
        <v>686</v>
      </c>
      <c r="E297" s="47">
        <v>97</v>
      </c>
      <c r="F297" s="47" t="s">
        <v>114</v>
      </c>
      <c r="G297" s="47">
        <v>3</v>
      </c>
      <c r="H297" s="54" t="s">
        <v>990</v>
      </c>
      <c r="I297" s="55">
        <v>0.495</v>
      </c>
      <c r="J297" s="56">
        <v>217.58500000000001</v>
      </c>
    </row>
    <row r="298" spans="1:10">
      <c r="A298" s="46" t="s">
        <v>516</v>
      </c>
      <c r="B298" s="41">
        <v>5057</v>
      </c>
      <c r="C298" s="47">
        <v>8</v>
      </c>
      <c r="D298" s="47" t="s">
        <v>686</v>
      </c>
      <c r="E298" s="47">
        <v>97</v>
      </c>
      <c r="F298" s="47" t="s">
        <v>114</v>
      </c>
      <c r="G298" s="47">
        <v>4</v>
      </c>
      <c r="H298" s="54" t="s">
        <v>991</v>
      </c>
      <c r="I298" s="55">
        <v>0.70499999999999996</v>
      </c>
      <c r="J298" s="56">
        <v>218.08</v>
      </c>
    </row>
    <row r="299" spans="1:10">
      <c r="A299" s="46" t="s">
        <v>517</v>
      </c>
      <c r="B299" s="41">
        <v>5057</v>
      </c>
      <c r="C299" s="47">
        <v>8</v>
      </c>
      <c r="D299" s="47" t="s">
        <v>686</v>
      </c>
      <c r="E299" s="47">
        <v>98</v>
      </c>
      <c r="F299" s="47" t="s">
        <v>114</v>
      </c>
      <c r="G299" s="47">
        <v>1</v>
      </c>
      <c r="H299" s="54" t="s">
        <v>992</v>
      </c>
      <c r="I299" s="55">
        <v>0.26500000000000001</v>
      </c>
      <c r="J299" s="56">
        <v>218.35</v>
      </c>
    </row>
    <row r="300" spans="1:10">
      <c r="A300" s="46" t="s">
        <v>518</v>
      </c>
      <c r="B300" s="45">
        <v>5057</v>
      </c>
      <c r="C300" s="47">
        <v>8</v>
      </c>
      <c r="D300" s="47" t="s">
        <v>686</v>
      </c>
      <c r="E300" s="47">
        <v>99</v>
      </c>
      <c r="F300" s="47" t="s">
        <v>114</v>
      </c>
      <c r="G300" s="47">
        <v>1</v>
      </c>
      <c r="H300" s="54" t="s">
        <v>993</v>
      </c>
      <c r="I300" s="55">
        <v>0.96</v>
      </c>
      <c r="J300" s="56">
        <v>218.6</v>
      </c>
    </row>
    <row r="301" spans="1:10">
      <c r="A301" s="46" t="s">
        <v>519</v>
      </c>
      <c r="B301" s="41">
        <v>5057</v>
      </c>
      <c r="C301" s="47">
        <v>8</v>
      </c>
      <c r="D301" s="47" t="s">
        <v>686</v>
      </c>
      <c r="E301" s="47">
        <v>99</v>
      </c>
      <c r="F301" s="47" t="s">
        <v>114</v>
      </c>
      <c r="G301" s="47">
        <v>2</v>
      </c>
      <c r="H301" s="54" t="s">
        <v>994</v>
      </c>
      <c r="I301" s="55">
        <v>0.96</v>
      </c>
      <c r="J301" s="56">
        <v>219.56</v>
      </c>
    </row>
    <row r="302" spans="1:10">
      <c r="A302" s="46" t="s">
        <v>520</v>
      </c>
      <c r="B302" s="41">
        <v>5057</v>
      </c>
      <c r="C302" s="47">
        <v>8</v>
      </c>
      <c r="D302" s="47" t="s">
        <v>686</v>
      </c>
      <c r="E302" s="47">
        <v>99</v>
      </c>
      <c r="F302" s="47" t="s">
        <v>114</v>
      </c>
      <c r="G302" s="47">
        <v>3</v>
      </c>
      <c r="H302" s="54" t="s">
        <v>995</v>
      </c>
      <c r="I302" s="55">
        <v>0.94499999999999995</v>
      </c>
      <c r="J302" s="56">
        <v>220.52</v>
      </c>
    </row>
    <row r="303" spans="1:10">
      <c r="A303" s="46" t="s">
        <v>521</v>
      </c>
      <c r="B303" s="41">
        <v>5057</v>
      </c>
      <c r="C303" s="47">
        <v>8</v>
      </c>
      <c r="D303" s="47" t="s">
        <v>686</v>
      </c>
      <c r="E303" s="47">
        <v>99</v>
      </c>
      <c r="F303" s="47" t="s">
        <v>114</v>
      </c>
      <c r="G303" s="47">
        <v>4</v>
      </c>
      <c r="H303" s="54" t="s">
        <v>996</v>
      </c>
      <c r="I303" s="55">
        <v>0.33500000000000002</v>
      </c>
      <c r="J303" s="56">
        <v>221.465</v>
      </c>
    </row>
    <row r="304" spans="1:10">
      <c r="A304" s="46" t="s">
        <v>522</v>
      </c>
      <c r="B304" s="41">
        <v>5057</v>
      </c>
      <c r="C304" s="47">
        <v>8</v>
      </c>
      <c r="D304" s="47" t="s">
        <v>686</v>
      </c>
      <c r="E304" s="47">
        <v>100</v>
      </c>
      <c r="F304" s="47" t="s">
        <v>114</v>
      </c>
      <c r="G304" s="47">
        <v>1</v>
      </c>
      <c r="H304" s="54" t="s">
        <v>997</v>
      </c>
      <c r="I304" s="55">
        <v>0.93500000000000005</v>
      </c>
      <c r="J304" s="56">
        <v>221.6</v>
      </c>
    </row>
    <row r="305" spans="1:10">
      <c r="A305" s="46" t="s">
        <v>523</v>
      </c>
      <c r="B305" s="41">
        <v>5057</v>
      </c>
      <c r="C305" s="47">
        <v>8</v>
      </c>
      <c r="D305" s="47" t="s">
        <v>686</v>
      </c>
      <c r="E305" s="47">
        <v>100</v>
      </c>
      <c r="F305" s="47" t="s">
        <v>114</v>
      </c>
      <c r="G305" s="47">
        <v>2</v>
      </c>
      <c r="H305" s="54" t="s">
        <v>998</v>
      </c>
      <c r="I305" s="55">
        <v>0.90500000000000003</v>
      </c>
      <c r="J305" s="56">
        <v>222.535</v>
      </c>
    </row>
    <row r="306" spans="1:10">
      <c r="A306" s="46" t="s">
        <v>524</v>
      </c>
      <c r="B306" s="41">
        <v>5057</v>
      </c>
      <c r="C306" s="47">
        <v>8</v>
      </c>
      <c r="D306" s="47" t="s">
        <v>686</v>
      </c>
      <c r="E306" s="47">
        <v>100</v>
      </c>
      <c r="F306" s="47" t="s">
        <v>114</v>
      </c>
      <c r="G306" s="47">
        <v>3</v>
      </c>
      <c r="H306" s="54" t="s">
        <v>999</v>
      </c>
      <c r="I306" s="55">
        <v>0.76500000000000001</v>
      </c>
      <c r="J306" s="56">
        <v>223.44</v>
      </c>
    </row>
    <row r="307" spans="1:10">
      <c r="A307" s="46" t="s">
        <v>525</v>
      </c>
      <c r="B307" s="45">
        <v>5057</v>
      </c>
      <c r="C307" s="47">
        <v>8</v>
      </c>
      <c r="D307" s="47" t="s">
        <v>686</v>
      </c>
      <c r="E307" s="47">
        <v>100</v>
      </c>
      <c r="F307" s="47" t="s">
        <v>114</v>
      </c>
      <c r="G307" s="47">
        <v>4</v>
      </c>
      <c r="H307" s="54" t="s">
        <v>1000</v>
      </c>
      <c r="I307" s="55">
        <v>0.43</v>
      </c>
      <c r="J307" s="56">
        <v>224.20500000000001</v>
      </c>
    </row>
    <row r="308" spans="1:10">
      <c r="A308" s="46" t="s">
        <v>526</v>
      </c>
      <c r="B308" s="41">
        <v>5057</v>
      </c>
      <c r="C308" s="47">
        <v>8</v>
      </c>
      <c r="D308" s="47" t="s">
        <v>686</v>
      </c>
      <c r="E308" s="47">
        <v>101</v>
      </c>
      <c r="F308" s="47" t="s">
        <v>114</v>
      </c>
      <c r="G308" s="47">
        <v>1</v>
      </c>
      <c r="H308" s="54" t="s">
        <v>1001</v>
      </c>
      <c r="I308" s="55">
        <v>0.85499999999999998</v>
      </c>
      <c r="J308" s="56">
        <v>224.6</v>
      </c>
    </row>
    <row r="309" spans="1:10">
      <c r="A309" s="46" t="s">
        <v>527</v>
      </c>
      <c r="B309" s="41">
        <v>5057</v>
      </c>
      <c r="C309" s="47">
        <v>8</v>
      </c>
      <c r="D309" s="47" t="s">
        <v>686</v>
      </c>
      <c r="E309" s="47">
        <v>101</v>
      </c>
      <c r="F309" s="47" t="s">
        <v>114</v>
      </c>
      <c r="G309" s="47">
        <v>2</v>
      </c>
      <c r="H309" s="54" t="s">
        <v>1002</v>
      </c>
      <c r="I309" s="55">
        <v>0.875</v>
      </c>
      <c r="J309" s="56">
        <v>225.45500000000001</v>
      </c>
    </row>
    <row r="310" spans="1:10">
      <c r="A310" s="46" t="s">
        <v>528</v>
      </c>
      <c r="B310" s="41">
        <v>5057</v>
      </c>
      <c r="C310" s="47">
        <v>8</v>
      </c>
      <c r="D310" s="47" t="s">
        <v>686</v>
      </c>
      <c r="E310" s="47">
        <v>101</v>
      </c>
      <c r="F310" s="47" t="s">
        <v>114</v>
      </c>
      <c r="G310" s="47">
        <v>3</v>
      </c>
      <c r="H310" s="54" t="s">
        <v>1003</v>
      </c>
      <c r="I310" s="55">
        <v>0.48</v>
      </c>
      <c r="J310" s="56">
        <v>226.33</v>
      </c>
    </row>
    <row r="311" spans="1:10">
      <c r="A311" s="46" t="s">
        <v>529</v>
      </c>
      <c r="B311" s="41">
        <v>5057</v>
      </c>
      <c r="C311" s="47">
        <v>8</v>
      </c>
      <c r="D311" s="47" t="s">
        <v>686</v>
      </c>
      <c r="E311" s="47">
        <v>101</v>
      </c>
      <c r="F311" s="47" t="s">
        <v>114</v>
      </c>
      <c r="G311" s="47">
        <v>4</v>
      </c>
      <c r="H311" s="54" t="s">
        <v>1004</v>
      </c>
      <c r="I311" s="55">
        <v>0.81</v>
      </c>
      <c r="J311" s="56">
        <v>226.81</v>
      </c>
    </row>
    <row r="312" spans="1:10">
      <c r="A312" s="46" t="s">
        <v>530</v>
      </c>
      <c r="B312" s="45">
        <v>5057</v>
      </c>
      <c r="C312" s="47">
        <v>8</v>
      </c>
      <c r="D312" s="47" t="s">
        <v>686</v>
      </c>
      <c r="E312" s="47">
        <v>102</v>
      </c>
      <c r="F312" s="47" t="s">
        <v>114</v>
      </c>
      <c r="G312" s="47">
        <v>1</v>
      </c>
      <c r="H312" s="54" t="s">
        <v>1005</v>
      </c>
      <c r="I312" s="55">
        <v>0.75</v>
      </c>
      <c r="J312" s="56">
        <v>227.6</v>
      </c>
    </row>
    <row r="313" spans="1:10">
      <c r="A313" s="46" t="s">
        <v>531</v>
      </c>
      <c r="B313" s="41">
        <v>5057</v>
      </c>
      <c r="C313" s="47">
        <v>8</v>
      </c>
      <c r="D313" s="47" t="s">
        <v>686</v>
      </c>
      <c r="E313" s="47">
        <v>102</v>
      </c>
      <c r="F313" s="47" t="s">
        <v>114</v>
      </c>
      <c r="G313" s="47">
        <v>2</v>
      </c>
      <c r="H313" s="54" t="s">
        <v>1006</v>
      </c>
      <c r="I313" s="55">
        <v>0.75</v>
      </c>
      <c r="J313" s="56">
        <v>228.35</v>
      </c>
    </row>
    <row r="314" spans="1:10">
      <c r="A314" s="46" t="s">
        <v>532</v>
      </c>
      <c r="B314" s="41">
        <v>5057</v>
      </c>
      <c r="C314" s="47">
        <v>8</v>
      </c>
      <c r="D314" s="47" t="s">
        <v>686</v>
      </c>
      <c r="E314" s="47">
        <v>102</v>
      </c>
      <c r="F314" s="47" t="s">
        <v>114</v>
      </c>
      <c r="G314" s="47">
        <v>3</v>
      </c>
      <c r="H314" s="54" t="s">
        <v>1007</v>
      </c>
      <c r="I314" s="55">
        <v>0.75</v>
      </c>
      <c r="J314" s="56">
        <v>229.1</v>
      </c>
    </row>
    <row r="315" spans="1:10">
      <c r="A315" s="46" t="s">
        <v>533</v>
      </c>
      <c r="B315" s="41">
        <v>5057</v>
      </c>
      <c r="C315" s="47">
        <v>8</v>
      </c>
      <c r="D315" s="47" t="s">
        <v>686</v>
      </c>
      <c r="E315" s="47">
        <v>102</v>
      </c>
      <c r="F315" s="47" t="s">
        <v>114</v>
      </c>
      <c r="G315" s="47">
        <v>4</v>
      </c>
      <c r="H315" s="54" t="s">
        <v>1008</v>
      </c>
      <c r="I315" s="55">
        <v>0.75</v>
      </c>
      <c r="J315" s="56">
        <v>229.85</v>
      </c>
    </row>
    <row r="316" spans="1:10">
      <c r="A316" s="46" t="s">
        <v>534</v>
      </c>
      <c r="B316" s="41">
        <v>5057</v>
      </c>
      <c r="C316" s="47">
        <v>8</v>
      </c>
      <c r="D316" s="47" t="s">
        <v>686</v>
      </c>
      <c r="E316" s="47">
        <v>103</v>
      </c>
      <c r="F316" s="47" t="s">
        <v>114</v>
      </c>
      <c r="G316" s="47">
        <v>1</v>
      </c>
      <c r="H316" s="54" t="s">
        <v>1009</v>
      </c>
      <c r="I316" s="55">
        <v>0.75</v>
      </c>
      <c r="J316" s="56">
        <v>230.6</v>
      </c>
    </row>
    <row r="317" spans="1:10">
      <c r="A317" s="46" t="s">
        <v>535</v>
      </c>
      <c r="B317" s="41">
        <v>5057</v>
      </c>
      <c r="C317" s="47">
        <v>8</v>
      </c>
      <c r="D317" s="47" t="s">
        <v>686</v>
      </c>
      <c r="E317" s="47">
        <v>103</v>
      </c>
      <c r="F317" s="47" t="s">
        <v>114</v>
      </c>
      <c r="G317" s="47">
        <v>2</v>
      </c>
      <c r="H317" s="54" t="s">
        <v>1010</v>
      </c>
      <c r="I317" s="55">
        <v>0.84</v>
      </c>
      <c r="J317" s="56">
        <v>231.35</v>
      </c>
    </row>
    <row r="318" spans="1:10">
      <c r="A318" s="46" t="s">
        <v>536</v>
      </c>
      <c r="B318" s="41">
        <v>5057</v>
      </c>
      <c r="C318" s="47">
        <v>8</v>
      </c>
      <c r="D318" s="47" t="s">
        <v>686</v>
      </c>
      <c r="E318" s="47">
        <v>103</v>
      </c>
      <c r="F318" s="47" t="s">
        <v>114</v>
      </c>
      <c r="G318" s="47">
        <v>3</v>
      </c>
      <c r="H318" s="54" t="s">
        <v>1011</v>
      </c>
      <c r="I318" s="55">
        <v>0.55000000000000004</v>
      </c>
      <c r="J318" s="56">
        <v>232.19</v>
      </c>
    </row>
    <row r="319" spans="1:10">
      <c r="A319" s="46" t="s">
        <v>647</v>
      </c>
      <c r="B319" s="41">
        <v>5057</v>
      </c>
      <c r="C319" s="47">
        <v>8</v>
      </c>
      <c r="D319" s="47" t="s">
        <v>686</v>
      </c>
      <c r="E319" s="47">
        <v>103</v>
      </c>
      <c r="F319" s="47" t="s">
        <v>114</v>
      </c>
      <c r="G319" s="47">
        <v>4</v>
      </c>
      <c r="H319" s="54" t="s">
        <v>1012</v>
      </c>
      <c r="I319" s="55">
        <v>0.92</v>
      </c>
      <c r="J319" s="56">
        <v>232.74</v>
      </c>
    </row>
    <row r="320" spans="1:10">
      <c r="A320" s="46" t="s">
        <v>537</v>
      </c>
      <c r="B320" s="41">
        <v>5057</v>
      </c>
      <c r="C320" s="47">
        <v>8</v>
      </c>
      <c r="D320" s="47" t="s">
        <v>686</v>
      </c>
      <c r="E320" s="47">
        <v>104</v>
      </c>
      <c r="F320" s="47" t="s">
        <v>114</v>
      </c>
      <c r="G320" s="47">
        <v>1</v>
      </c>
      <c r="H320" s="54" t="s">
        <v>1013</v>
      </c>
      <c r="I320" s="55">
        <v>0.91500000000000004</v>
      </c>
      <c r="J320" s="56">
        <v>233.6</v>
      </c>
    </row>
    <row r="321" spans="1:10">
      <c r="A321" s="46" t="s">
        <v>648</v>
      </c>
      <c r="B321" s="41">
        <v>5057</v>
      </c>
      <c r="C321" s="47">
        <v>8</v>
      </c>
      <c r="D321" s="47" t="s">
        <v>686</v>
      </c>
      <c r="E321" s="47">
        <v>104</v>
      </c>
      <c r="F321" s="47" t="s">
        <v>114</v>
      </c>
      <c r="G321" s="47">
        <v>2</v>
      </c>
      <c r="H321" s="54" t="s">
        <v>1014</v>
      </c>
      <c r="I321" s="55">
        <v>0.76500000000000001</v>
      </c>
      <c r="J321" s="56">
        <v>234.51499999999999</v>
      </c>
    </row>
    <row r="322" spans="1:10">
      <c r="A322" s="46" t="s">
        <v>649</v>
      </c>
      <c r="B322" s="41">
        <v>5057</v>
      </c>
      <c r="C322" s="47">
        <v>8</v>
      </c>
      <c r="D322" s="47" t="s">
        <v>686</v>
      </c>
      <c r="E322" s="47">
        <v>104</v>
      </c>
      <c r="F322" s="47" t="s">
        <v>114</v>
      </c>
      <c r="G322" s="47">
        <v>3</v>
      </c>
      <c r="H322" s="54" t="s">
        <v>1015</v>
      </c>
      <c r="I322" s="55">
        <v>0.755</v>
      </c>
      <c r="J322" s="56">
        <v>235.28</v>
      </c>
    </row>
    <row r="323" spans="1:10">
      <c r="A323" s="46" t="s">
        <v>650</v>
      </c>
      <c r="B323" s="41">
        <v>5057</v>
      </c>
      <c r="C323" s="47">
        <v>8</v>
      </c>
      <c r="D323" s="47" t="s">
        <v>686</v>
      </c>
      <c r="E323" s="47">
        <v>104</v>
      </c>
      <c r="F323" s="47" t="s">
        <v>114</v>
      </c>
      <c r="G323" s="47">
        <v>4</v>
      </c>
      <c r="H323" s="54" t="s">
        <v>1016</v>
      </c>
      <c r="I323" s="55">
        <v>0.70499999999999996</v>
      </c>
      <c r="J323" s="56">
        <v>236.035</v>
      </c>
    </row>
    <row r="324" spans="1:10">
      <c r="A324" s="46" t="s">
        <v>538</v>
      </c>
      <c r="B324" s="41">
        <v>5057</v>
      </c>
      <c r="C324" s="47">
        <v>8</v>
      </c>
      <c r="D324" s="47" t="s">
        <v>686</v>
      </c>
      <c r="E324" s="47">
        <v>105</v>
      </c>
      <c r="F324" s="47" t="s">
        <v>114</v>
      </c>
      <c r="G324" s="47">
        <v>1</v>
      </c>
      <c r="H324" s="54" t="s">
        <v>1017</v>
      </c>
      <c r="I324" s="55">
        <v>0.67500000000000004</v>
      </c>
      <c r="J324" s="56">
        <v>236.6</v>
      </c>
    </row>
    <row r="325" spans="1:10">
      <c r="A325" s="46" t="s">
        <v>539</v>
      </c>
      <c r="B325" s="41">
        <v>5057</v>
      </c>
      <c r="C325" s="47">
        <v>8</v>
      </c>
      <c r="D325" s="47" t="s">
        <v>686</v>
      </c>
      <c r="E325" s="47">
        <v>105</v>
      </c>
      <c r="F325" s="47" t="s">
        <v>114</v>
      </c>
      <c r="G325" s="47">
        <v>2</v>
      </c>
      <c r="H325" s="54" t="s">
        <v>1018</v>
      </c>
      <c r="I325" s="55">
        <v>0.83</v>
      </c>
      <c r="J325" s="56">
        <v>237.27500000000001</v>
      </c>
    </row>
    <row r="326" spans="1:10">
      <c r="A326" s="46" t="s">
        <v>540</v>
      </c>
      <c r="B326" s="41">
        <v>5057</v>
      </c>
      <c r="C326" s="47">
        <v>8</v>
      </c>
      <c r="D326" s="47" t="s">
        <v>686</v>
      </c>
      <c r="E326" s="47">
        <v>105</v>
      </c>
      <c r="F326" s="47" t="s">
        <v>114</v>
      </c>
      <c r="G326" s="47">
        <v>3</v>
      </c>
      <c r="H326" s="54" t="s">
        <v>1019</v>
      </c>
      <c r="I326" s="55">
        <v>0.78</v>
      </c>
      <c r="J326" s="56">
        <v>238.10499999999999</v>
      </c>
    </row>
    <row r="327" spans="1:10">
      <c r="A327" s="46" t="s">
        <v>541</v>
      </c>
      <c r="B327" s="41">
        <v>5057</v>
      </c>
      <c r="C327" s="47">
        <v>8</v>
      </c>
      <c r="D327" s="47" t="s">
        <v>686</v>
      </c>
      <c r="E327" s="47">
        <v>105</v>
      </c>
      <c r="F327" s="47" t="s">
        <v>114</v>
      </c>
      <c r="G327" s="47">
        <v>4</v>
      </c>
      <c r="H327" s="54" t="s">
        <v>1020</v>
      </c>
      <c r="I327" s="55">
        <v>0.75</v>
      </c>
      <c r="J327" s="56">
        <v>238.88499999999999</v>
      </c>
    </row>
    <row r="328" spans="1:10">
      <c r="A328" s="46" t="s">
        <v>542</v>
      </c>
      <c r="B328" s="41">
        <v>5057</v>
      </c>
      <c r="C328" s="47">
        <v>8</v>
      </c>
      <c r="D328" s="47" t="s">
        <v>686</v>
      </c>
      <c r="E328" s="47">
        <v>106</v>
      </c>
      <c r="F328" s="47" t="s">
        <v>114</v>
      </c>
      <c r="G328" s="47">
        <v>1</v>
      </c>
      <c r="H328" s="54" t="s">
        <v>1021</v>
      </c>
      <c r="I328" s="55">
        <v>0.90500000000000003</v>
      </c>
      <c r="J328" s="56">
        <v>239.6</v>
      </c>
    </row>
    <row r="329" spans="1:10">
      <c r="A329" s="46" t="s">
        <v>651</v>
      </c>
      <c r="B329" s="41">
        <v>5057</v>
      </c>
      <c r="C329" s="47">
        <v>8</v>
      </c>
      <c r="D329" s="47" t="s">
        <v>686</v>
      </c>
      <c r="E329" s="47">
        <v>106</v>
      </c>
      <c r="F329" s="47" t="s">
        <v>114</v>
      </c>
      <c r="G329" s="47">
        <v>2</v>
      </c>
      <c r="H329" s="54" t="s">
        <v>1022</v>
      </c>
      <c r="I329" s="55">
        <v>0.755</v>
      </c>
      <c r="J329" s="56">
        <v>240.505</v>
      </c>
    </row>
    <row r="330" spans="1:10">
      <c r="A330" s="46" t="s">
        <v>652</v>
      </c>
      <c r="B330" s="41">
        <v>5057</v>
      </c>
      <c r="C330" s="47">
        <v>8</v>
      </c>
      <c r="D330" s="47" t="s">
        <v>686</v>
      </c>
      <c r="E330" s="47">
        <v>106</v>
      </c>
      <c r="F330" s="47" t="s">
        <v>114</v>
      </c>
      <c r="G330" s="47">
        <v>3</v>
      </c>
      <c r="H330" s="54" t="s">
        <v>1023</v>
      </c>
      <c r="I330" s="55">
        <v>0.85</v>
      </c>
      <c r="J330" s="56">
        <v>241.26</v>
      </c>
    </row>
    <row r="331" spans="1:10">
      <c r="A331" s="46" t="s">
        <v>653</v>
      </c>
      <c r="B331" s="41">
        <v>5057</v>
      </c>
      <c r="C331" s="47">
        <v>8</v>
      </c>
      <c r="D331" s="47" t="s">
        <v>686</v>
      </c>
      <c r="E331" s="47">
        <v>106</v>
      </c>
      <c r="F331" s="47" t="s">
        <v>114</v>
      </c>
      <c r="G331" s="47">
        <v>4</v>
      </c>
      <c r="H331" s="54" t="s">
        <v>1024</v>
      </c>
      <c r="I331" s="55">
        <v>0.74</v>
      </c>
      <c r="J331" s="56">
        <v>242.11</v>
      </c>
    </row>
    <row r="332" spans="1:10">
      <c r="A332" s="46" t="s">
        <v>543</v>
      </c>
      <c r="B332" s="41">
        <v>5057</v>
      </c>
      <c r="C332" s="47">
        <v>8</v>
      </c>
      <c r="D332" s="47" t="s">
        <v>686</v>
      </c>
      <c r="E332" s="47">
        <v>107</v>
      </c>
      <c r="F332" s="47" t="s">
        <v>114</v>
      </c>
      <c r="G332" s="47">
        <v>1</v>
      </c>
      <c r="H332" s="54" t="s">
        <v>1025</v>
      </c>
      <c r="I332" s="55">
        <v>0.71499999999999997</v>
      </c>
      <c r="J332" s="56">
        <v>242.6</v>
      </c>
    </row>
    <row r="333" spans="1:10">
      <c r="A333" s="46" t="s">
        <v>544</v>
      </c>
      <c r="B333" s="41">
        <v>5057</v>
      </c>
      <c r="C333" s="47">
        <v>8</v>
      </c>
      <c r="D333" s="47" t="s">
        <v>686</v>
      </c>
      <c r="E333" s="47">
        <v>107</v>
      </c>
      <c r="F333" s="47" t="s">
        <v>114</v>
      </c>
      <c r="G333" s="47">
        <v>2</v>
      </c>
      <c r="H333" s="54" t="s">
        <v>1026</v>
      </c>
      <c r="I333" s="55">
        <v>0.44</v>
      </c>
      <c r="J333" s="56">
        <v>243.315</v>
      </c>
    </row>
    <row r="334" spans="1:10">
      <c r="A334" s="46" t="s">
        <v>545</v>
      </c>
      <c r="B334" s="41">
        <v>5057</v>
      </c>
      <c r="C334" s="47">
        <v>8</v>
      </c>
      <c r="D334" s="47" t="s">
        <v>686</v>
      </c>
      <c r="E334" s="47">
        <v>107</v>
      </c>
      <c r="F334" s="47" t="s">
        <v>114</v>
      </c>
      <c r="G334" s="47">
        <v>3</v>
      </c>
      <c r="H334" s="54" t="s">
        <v>1027</v>
      </c>
      <c r="I334" s="55">
        <v>0.88500000000000001</v>
      </c>
      <c r="J334" s="56">
        <v>243.755</v>
      </c>
    </row>
    <row r="335" spans="1:10">
      <c r="A335" s="46" t="s">
        <v>654</v>
      </c>
      <c r="B335" s="41">
        <v>5057</v>
      </c>
      <c r="C335" s="47">
        <v>8</v>
      </c>
      <c r="D335" s="47" t="s">
        <v>686</v>
      </c>
      <c r="E335" s="47">
        <v>107</v>
      </c>
      <c r="F335" s="47" t="s">
        <v>114</v>
      </c>
      <c r="G335" s="47">
        <v>4</v>
      </c>
      <c r="H335" s="54" t="s">
        <v>1028</v>
      </c>
      <c r="I335" s="55">
        <v>0.87</v>
      </c>
      <c r="J335" s="56">
        <v>244.64</v>
      </c>
    </row>
    <row r="336" spans="1:10">
      <c r="A336" s="46" t="s">
        <v>546</v>
      </c>
      <c r="B336" s="41">
        <v>5057</v>
      </c>
      <c r="C336" s="47">
        <v>8</v>
      </c>
      <c r="D336" s="47" t="s">
        <v>686</v>
      </c>
      <c r="E336" s="47">
        <v>108</v>
      </c>
      <c r="F336" s="47" t="s">
        <v>114</v>
      </c>
      <c r="G336" s="47">
        <v>1</v>
      </c>
      <c r="H336" s="54" t="s">
        <v>1029</v>
      </c>
      <c r="I336" s="55">
        <v>0.9</v>
      </c>
      <c r="J336" s="56">
        <v>245.6</v>
      </c>
    </row>
    <row r="337" spans="1:10">
      <c r="A337" s="46" t="s">
        <v>655</v>
      </c>
      <c r="B337" s="41">
        <v>5057</v>
      </c>
      <c r="C337" s="47">
        <v>8</v>
      </c>
      <c r="D337" s="47" t="s">
        <v>686</v>
      </c>
      <c r="E337" s="47">
        <v>108</v>
      </c>
      <c r="F337" s="47" t="s">
        <v>114</v>
      </c>
      <c r="G337" s="47">
        <v>2</v>
      </c>
      <c r="H337" s="54" t="s">
        <v>1030</v>
      </c>
      <c r="I337" s="55">
        <v>0.98</v>
      </c>
      <c r="J337" s="56">
        <v>246.5</v>
      </c>
    </row>
    <row r="338" spans="1:10">
      <c r="A338" s="46" t="s">
        <v>656</v>
      </c>
      <c r="B338" s="41">
        <v>5057</v>
      </c>
      <c r="C338" s="47">
        <v>8</v>
      </c>
      <c r="D338" s="47" t="s">
        <v>686</v>
      </c>
      <c r="E338" s="47">
        <v>108</v>
      </c>
      <c r="F338" s="47" t="s">
        <v>114</v>
      </c>
      <c r="G338" s="47">
        <v>3</v>
      </c>
      <c r="H338" s="54" t="s">
        <v>1031</v>
      </c>
      <c r="I338" s="55">
        <v>0.75</v>
      </c>
      <c r="J338" s="56">
        <v>247.48</v>
      </c>
    </row>
    <row r="339" spans="1:10">
      <c r="A339" s="46" t="s">
        <v>547</v>
      </c>
      <c r="B339" s="41">
        <v>5057</v>
      </c>
      <c r="C339" s="47">
        <v>8</v>
      </c>
      <c r="D339" s="47" t="s">
        <v>686</v>
      </c>
      <c r="E339" s="47">
        <v>109</v>
      </c>
      <c r="F339" s="47" t="s">
        <v>114</v>
      </c>
      <c r="G339" s="47">
        <v>1</v>
      </c>
      <c r="H339" s="54" t="s">
        <v>1032</v>
      </c>
      <c r="I339" s="55">
        <v>0.84499999999999997</v>
      </c>
      <c r="J339" s="56">
        <v>247.8</v>
      </c>
    </row>
    <row r="340" spans="1:10">
      <c r="A340" s="46" t="s">
        <v>548</v>
      </c>
      <c r="B340" s="41">
        <v>5057</v>
      </c>
      <c r="C340" s="47">
        <v>8</v>
      </c>
      <c r="D340" s="47" t="s">
        <v>686</v>
      </c>
      <c r="E340" s="47">
        <v>110</v>
      </c>
      <c r="F340" s="47" t="s">
        <v>114</v>
      </c>
      <c r="G340" s="47">
        <v>1</v>
      </c>
      <c r="H340" s="54" t="s">
        <v>1033</v>
      </c>
      <c r="I340" s="55">
        <v>0.88500000000000001</v>
      </c>
      <c r="J340" s="56">
        <v>248.6</v>
      </c>
    </row>
    <row r="341" spans="1:10">
      <c r="A341" s="46" t="s">
        <v>549</v>
      </c>
      <c r="B341" s="41">
        <v>5057</v>
      </c>
      <c r="C341" s="47">
        <v>8</v>
      </c>
      <c r="D341" s="47" t="s">
        <v>686</v>
      </c>
      <c r="E341" s="47">
        <v>110</v>
      </c>
      <c r="F341" s="47" t="s">
        <v>114</v>
      </c>
      <c r="G341" s="47">
        <v>2</v>
      </c>
      <c r="H341" s="54" t="s">
        <v>1034</v>
      </c>
      <c r="I341" s="55">
        <v>0.71499999999999997</v>
      </c>
      <c r="J341" s="56">
        <v>249.48500000000001</v>
      </c>
    </row>
    <row r="342" spans="1:10">
      <c r="A342" s="46" t="s">
        <v>657</v>
      </c>
      <c r="B342" s="41">
        <v>5057</v>
      </c>
      <c r="C342" s="47">
        <v>8</v>
      </c>
      <c r="D342" s="47" t="s">
        <v>686</v>
      </c>
      <c r="E342" s="47">
        <v>110</v>
      </c>
      <c r="F342" s="47" t="s">
        <v>114</v>
      </c>
      <c r="G342" s="47">
        <v>3</v>
      </c>
      <c r="H342" s="54" t="s">
        <v>1035</v>
      </c>
      <c r="I342" s="55">
        <v>0.745</v>
      </c>
      <c r="J342" s="56">
        <v>250.2</v>
      </c>
    </row>
    <row r="343" spans="1:10">
      <c r="A343" s="46" t="s">
        <v>658</v>
      </c>
      <c r="B343" s="41">
        <v>5057</v>
      </c>
      <c r="C343" s="47">
        <v>8</v>
      </c>
      <c r="D343" s="47" t="s">
        <v>686</v>
      </c>
      <c r="E343" s="47">
        <v>110</v>
      </c>
      <c r="F343" s="47" t="s">
        <v>114</v>
      </c>
      <c r="G343" s="47">
        <v>4</v>
      </c>
      <c r="H343" s="54" t="s">
        <v>1036</v>
      </c>
      <c r="I343" s="55">
        <v>0.95</v>
      </c>
      <c r="J343" s="56">
        <v>250.94499999999999</v>
      </c>
    </row>
    <row r="344" spans="1:10">
      <c r="A344" s="46" t="s">
        <v>550</v>
      </c>
      <c r="B344" s="41">
        <v>5057</v>
      </c>
      <c r="C344" s="47">
        <v>8</v>
      </c>
      <c r="D344" s="47" t="s">
        <v>686</v>
      </c>
      <c r="E344" s="47">
        <v>111</v>
      </c>
      <c r="F344" s="47" t="s">
        <v>114</v>
      </c>
      <c r="G344" s="47">
        <v>1</v>
      </c>
      <c r="H344" s="54" t="s">
        <v>1037</v>
      </c>
      <c r="I344" s="55">
        <v>0.74</v>
      </c>
      <c r="J344" s="56">
        <v>251.6</v>
      </c>
    </row>
    <row r="345" spans="1:10">
      <c r="A345" s="46" t="s">
        <v>551</v>
      </c>
      <c r="B345" s="41">
        <v>5057</v>
      </c>
      <c r="C345" s="47">
        <v>8</v>
      </c>
      <c r="D345" s="47" t="s">
        <v>686</v>
      </c>
      <c r="E345" s="47">
        <v>111</v>
      </c>
      <c r="F345" s="47" t="s">
        <v>114</v>
      </c>
      <c r="G345" s="47">
        <v>2</v>
      </c>
      <c r="H345" s="54" t="s">
        <v>1038</v>
      </c>
      <c r="I345" s="55">
        <v>0.89500000000000002</v>
      </c>
      <c r="J345" s="56">
        <v>252.34</v>
      </c>
    </row>
    <row r="346" spans="1:10">
      <c r="A346" s="46" t="s">
        <v>552</v>
      </c>
      <c r="B346" s="41">
        <v>5057</v>
      </c>
      <c r="C346" s="47">
        <v>8</v>
      </c>
      <c r="D346" s="47" t="s">
        <v>686</v>
      </c>
      <c r="E346" s="47">
        <v>111</v>
      </c>
      <c r="F346" s="47" t="s">
        <v>114</v>
      </c>
      <c r="G346" s="47">
        <v>3</v>
      </c>
      <c r="H346" s="54" t="s">
        <v>1039</v>
      </c>
      <c r="I346" s="55">
        <v>0.81499999999999995</v>
      </c>
      <c r="J346" s="56">
        <v>253.23500000000001</v>
      </c>
    </row>
    <row r="347" spans="1:10">
      <c r="A347" s="46" t="s">
        <v>659</v>
      </c>
      <c r="B347" s="41">
        <v>5057</v>
      </c>
      <c r="C347" s="47">
        <v>8</v>
      </c>
      <c r="D347" s="47" t="s">
        <v>686</v>
      </c>
      <c r="E347" s="47">
        <v>111</v>
      </c>
      <c r="F347" s="47" t="s">
        <v>114</v>
      </c>
      <c r="G347" s="47">
        <v>4</v>
      </c>
      <c r="H347" s="54" t="s">
        <v>1040</v>
      </c>
      <c r="I347" s="55">
        <v>0.98499999999999999</v>
      </c>
      <c r="J347" s="56">
        <v>254.05</v>
      </c>
    </row>
    <row r="348" spans="1:10">
      <c r="A348" s="46" t="s">
        <v>553</v>
      </c>
      <c r="B348" s="41">
        <v>5057</v>
      </c>
      <c r="C348" s="47">
        <v>8</v>
      </c>
      <c r="D348" s="47" t="s">
        <v>686</v>
      </c>
      <c r="E348" s="47">
        <v>112</v>
      </c>
      <c r="F348" s="47" t="s">
        <v>114</v>
      </c>
      <c r="G348" s="47">
        <v>1</v>
      </c>
      <c r="H348" s="54" t="s">
        <v>1041</v>
      </c>
      <c r="I348" s="55">
        <v>0.745</v>
      </c>
      <c r="J348" s="56">
        <v>254.6</v>
      </c>
    </row>
    <row r="349" spans="1:10">
      <c r="A349" s="46" t="s">
        <v>660</v>
      </c>
      <c r="B349" s="41">
        <v>5057</v>
      </c>
      <c r="C349" s="47">
        <v>8</v>
      </c>
      <c r="D349" s="47" t="s">
        <v>686</v>
      </c>
      <c r="E349" s="47">
        <v>112</v>
      </c>
      <c r="F349" s="47" t="s">
        <v>114</v>
      </c>
      <c r="G349" s="47">
        <v>2</v>
      </c>
      <c r="H349" s="54" t="s">
        <v>1042</v>
      </c>
      <c r="I349" s="55">
        <v>0.86</v>
      </c>
      <c r="J349" s="56">
        <v>255.345</v>
      </c>
    </row>
    <row r="350" spans="1:10">
      <c r="A350" s="46" t="s">
        <v>661</v>
      </c>
      <c r="B350" s="41">
        <v>5057</v>
      </c>
      <c r="C350" s="47">
        <v>8</v>
      </c>
      <c r="D350" s="47" t="s">
        <v>686</v>
      </c>
      <c r="E350" s="47">
        <v>112</v>
      </c>
      <c r="F350" s="47" t="s">
        <v>114</v>
      </c>
      <c r="G350" s="47">
        <v>3</v>
      </c>
      <c r="H350" s="54" t="s">
        <v>1043</v>
      </c>
      <c r="I350" s="55">
        <v>0.75</v>
      </c>
      <c r="J350" s="56">
        <v>256.20499999999998</v>
      </c>
    </row>
    <row r="351" spans="1:10">
      <c r="A351" s="46" t="s">
        <v>662</v>
      </c>
      <c r="B351" s="41">
        <v>5057</v>
      </c>
      <c r="C351" s="47">
        <v>8</v>
      </c>
      <c r="D351" s="47" t="s">
        <v>686</v>
      </c>
      <c r="E351" s="47">
        <v>112</v>
      </c>
      <c r="F351" s="47" t="s">
        <v>114</v>
      </c>
      <c r="G351" s="47">
        <v>4</v>
      </c>
      <c r="H351" s="54" t="s">
        <v>1044</v>
      </c>
      <c r="I351" s="55">
        <v>0.93500000000000005</v>
      </c>
      <c r="J351" s="56">
        <v>256.95499999999998</v>
      </c>
    </row>
    <row r="352" spans="1:10">
      <c r="A352" s="46" t="s">
        <v>554</v>
      </c>
      <c r="B352" s="41">
        <v>5057</v>
      </c>
      <c r="C352" s="47">
        <v>8</v>
      </c>
      <c r="D352" s="47" t="s">
        <v>686</v>
      </c>
      <c r="E352" s="47">
        <v>113</v>
      </c>
      <c r="F352" s="47" t="s">
        <v>114</v>
      </c>
      <c r="G352" s="47">
        <v>1</v>
      </c>
      <c r="H352" s="54" t="s">
        <v>1045</v>
      </c>
      <c r="I352" s="55">
        <v>0.8</v>
      </c>
      <c r="J352" s="56">
        <v>257.60000000000002</v>
      </c>
    </row>
    <row r="353" spans="1:10">
      <c r="A353" s="46" t="s">
        <v>555</v>
      </c>
      <c r="B353" s="41">
        <v>5057</v>
      </c>
      <c r="C353" s="47">
        <v>8</v>
      </c>
      <c r="D353" s="47" t="s">
        <v>686</v>
      </c>
      <c r="E353" s="47">
        <v>113</v>
      </c>
      <c r="F353" s="47" t="s">
        <v>114</v>
      </c>
      <c r="G353" s="47">
        <v>2</v>
      </c>
      <c r="H353" s="54" t="s">
        <v>1046</v>
      </c>
      <c r="I353" s="55">
        <v>0.84</v>
      </c>
      <c r="J353" s="56">
        <v>258.39999999999998</v>
      </c>
    </row>
    <row r="354" spans="1:10">
      <c r="A354" s="46" t="s">
        <v>556</v>
      </c>
      <c r="B354" s="45">
        <v>5057</v>
      </c>
      <c r="C354" s="47">
        <v>8</v>
      </c>
      <c r="D354" s="47" t="s">
        <v>686</v>
      </c>
      <c r="E354" s="47">
        <v>113</v>
      </c>
      <c r="F354" s="47" t="s">
        <v>114</v>
      </c>
      <c r="G354" s="47">
        <v>3</v>
      </c>
      <c r="H354" s="54" t="s">
        <v>1047</v>
      </c>
      <c r="I354" s="55">
        <v>0.65</v>
      </c>
      <c r="J354" s="56">
        <v>259.24</v>
      </c>
    </row>
    <row r="355" spans="1:10">
      <c r="A355" s="46" t="s">
        <v>557</v>
      </c>
      <c r="B355" s="41">
        <v>5057</v>
      </c>
      <c r="C355" s="47">
        <v>8</v>
      </c>
      <c r="D355" s="47" t="s">
        <v>686</v>
      </c>
      <c r="E355" s="47">
        <v>113</v>
      </c>
      <c r="F355" s="47" t="s">
        <v>114</v>
      </c>
      <c r="G355" s="47">
        <v>4</v>
      </c>
      <c r="H355" s="54" t="s">
        <v>1048</v>
      </c>
      <c r="I355" s="55">
        <v>0.94499999999999995</v>
      </c>
      <c r="J355" s="56">
        <v>259.89</v>
      </c>
    </row>
    <row r="356" spans="1:10">
      <c r="A356" s="46" t="s">
        <v>558</v>
      </c>
      <c r="B356" s="41">
        <v>5057</v>
      </c>
      <c r="C356" s="47">
        <v>8</v>
      </c>
      <c r="D356" s="47" t="s">
        <v>686</v>
      </c>
      <c r="E356" s="47">
        <v>114</v>
      </c>
      <c r="F356" s="47" t="s">
        <v>114</v>
      </c>
      <c r="G356" s="47">
        <v>1</v>
      </c>
      <c r="H356" s="54" t="s">
        <v>1049</v>
      </c>
      <c r="I356" s="55">
        <v>0.95499999999999996</v>
      </c>
      <c r="J356" s="56">
        <v>260.60000000000002</v>
      </c>
    </row>
    <row r="357" spans="1:10">
      <c r="A357" s="46" t="s">
        <v>559</v>
      </c>
      <c r="B357" s="41">
        <v>5057</v>
      </c>
      <c r="C357" s="47">
        <v>8</v>
      </c>
      <c r="D357" s="47" t="s">
        <v>686</v>
      </c>
      <c r="E357" s="47">
        <v>114</v>
      </c>
      <c r="F357" s="47" t="s">
        <v>114</v>
      </c>
      <c r="G357" s="47">
        <v>2</v>
      </c>
      <c r="H357" s="54" t="s">
        <v>1050</v>
      </c>
      <c r="I357" s="55">
        <v>0.86</v>
      </c>
      <c r="J357" s="56">
        <v>261.55500000000001</v>
      </c>
    </row>
    <row r="358" spans="1:10">
      <c r="A358" s="46" t="s">
        <v>663</v>
      </c>
      <c r="B358" s="41">
        <v>5057</v>
      </c>
      <c r="C358" s="47">
        <v>8</v>
      </c>
      <c r="D358" s="47" t="s">
        <v>686</v>
      </c>
      <c r="E358" s="47">
        <v>114</v>
      </c>
      <c r="F358" s="47" t="s">
        <v>114</v>
      </c>
      <c r="G358" s="47">
        <v>3</v>
      </c>
      <c r="H358" s="54" t="s">
        <v>1051</v>
      </c>
      <c r="I358" s="55">
        <v>0.82499999999999996</v>
      </c>
      <c r="J358" s="56">
        <v>262.41500000000002</v>
      </c>
    </row>
    <row r="359" spans="1:10">
      <c r="A359" s="46" t="s">
        <v>664</v>
      </c>
      <c r="B359" s="41">
        <v>5057</v>
      </c>
      <c r="C359" s="47">
        <v>8</v>
      </c>
      <c r="D359" s="47" t="s">
        <v>686</v>
      </c>
      <c r="E359" s="47">
        <v>114</v>
      </c>
      <c r="F359" s="47" t="s">
        <v>114</v>
      </c>
      <c r="G359" s="47">
        <v>4</v>
      </c>
      <c r="H359" s="54" t="s">
        <v>1052</v>
      </c>
      <c r="I359" s="55">
        <v>0.51</v>
      </c>
      <c r="J359" s="56">
        <v>263.24</v>
      </c>
    </row>
    <row r="360" spans="1:10">
      <c r="A360" s="46" t="s">
        <v>560</v>
      </c>
      <c r="B360" s="41">
        <v>5057</v>
      </c>
      <c r="C360" s="47">
        <v>8</v>
      </c>
      <c r="D360" s="47" t="s">
        <v>686</v>
      </c>
      <c r="E360" s="47">
        <v>115</v>
      </c>
      <c r="F360" s="47" t="s">
        <v>114</v>
      </c>
      <c r="G360" s="47">
        <v>1</v>
      </c>
      <c r="H360" s="54" t="s">
        <v>1053</v>
      </c>
      <c r="I360" s="55">
        <v>0.97499999999999998</v>
      </c>
      <c r="J360" s="56">
        <v>263.60000000000002</v>
      </c>
    </row>
    <row r="361" spans="1:10">
      <c r="A361" s="46" t="s">
        <v>561</v>
      </c>
      <c r="B361" s="41">
        <v>5057</v>
      </c>
      <c r="C361" s="47">
        <v>8</v>
      </c>
      <c r="D361" s="47" t="s">
        <v>686</v>
      </c>
      <c r="E361" s="47">
        <v>115</v>
      </c>
      <c r="F361" s="47" t="s">
        <v>114</v>
      </c>
      <c r="G361" s="47">
        <v>2</v>
      </c>
      <c r="H361" s="54" t="s">
        <v>1054</v>
      </c>
      <c r="I361" s="55">
        <v>0.56499999999999995</v>
      </c>
      <c r="J361" s="56">
        <v>264.57499999999999</v>
      </c>
    </row>
    <row r="362" spans="1:10">
      <c r="A362" s="46" t="s">
        <v>665</v>
      </c>
      <c r="B362" s="45">
        <v>5057</v>
      </c>
      <c r="C362" s="47">
        <v>8</v>
      </c>
      <c r="D362" s="47" t="s">
        <v>686</v>
      </c>
      <c r="E362" s="47">
        <v>115</v>
      </c>
      <c r="F362" s="47" t="s">
        <v>114</v>
      </c>
      <c r="G362" s="47">
        <v>3</v>
      </c>
      <c r="H362" s="54" t="s">
        <v>1055</v>
      </c>
      <c r="I362" s="55">
        <v>0.90500000000000003</v>
      </c>
      <c r="J362" s="56">
        <v>265.14</v>
      </c>
    </row>
    <row r="363" spans="1:10">
      <c r="A363" s="46" t="s">
        <v>666</v>
      </c>
      <c r="B363" s="41">
        <v>5057</v>
      </c>
      <c r="C363" s="47">
        <v>8</v>
      </c>
      <c r="D363" s="47" t="s">
        <v>686</v>
      </c>
      <c r="E363" s="47">
        <v>115</v>
      </c>
      <c r="F363" s="47" t="s">
        <v>114</v>
      </c>
      <c r="G363" s="47">
        <v>4</v>
      </c>
      <c r="H363" s="54" t="s">
        <v>1056</v>
      </c>
      <c r="I363" s="55">
        <v>0.70499999999999996</v>
      </c>
      <c r="J363" s="56">
        <v>266.04500000000002</v>
      </c>
    </row>
    <row r="364" spans="1:10">
      <c r="A364" s="46" t="s">
        <v>562</v>
      </c>
      <c r="B364" s="41">
        <v>5057</v>
      </c>
      <c r="C364" s="47">
        <v>8</v>
      </c>
      <c r="D364" s="47" t="s">
        <v>686</v>
      </c>
      <c r="E364" s="47">
        <v>116</v>
      </c>
      <c r="F364" s="47" t="s">
        <v>114</v>
      </c>
      <c r="G364" s="47">
        <v>1</v>
      </c>
      <c r="H364" s="54" t="s">
        <v>1057</v>
      </c>
      <c r="I364" s="55">
        <v>0.68</v>
      </c>
      <c r="J364" s="56">
        <v>266.60000000000002</v>
      </c>
    </row>
    <row r="365" spans="1:10">
      <c r="A365" s="46" t="s">
        <v>563</v>
      </c>
      <c r="B365" s="41">
        <v>5057</v>
      </c>
      <c r="C365" s="47">
        <v>8</v>
      </c>
      <c r="D365" s="47" t="s">
        <v>686</v>
      </c>
      <c r="E365" s="47">
        <v>116</v>
      </c>
      <c r="F365" s="47" t="s">
        <v>114</v>
      </c>
      <c r="G365" s="47">
        <v>2</v>
      </c>
      <c r="H365" s="54" t="s">
        <v>1058</v>
      </c>
      <c r="I365" s="55">
        <v>0.61499999999999999</v>
      </c>
      <c r="J365" s="56">
        <v>267.27999999999997</v>
      </c>
    </row>
    <row r="366" spans="1:10">
      <c r="A366" s="46" t="s">
        <v>564</v>
      </c>
      <c r="B366" s="41">
        <v>5057</v>
      </c>
      <c r="C366" s="47">
        <v>8</v>
      </c>
      <c r="D366" s="47" t="s">
        <v>686</v>
      </c>
      <c r="E366" s="47">
        <v>116</v>
      </c>
      <c r="F366" s="47" t="s">
        <v>114</v>
      </c>
      <c r="G366" s="47">
        <v>3</v>
      </c>
      <c r="H366" s="54" t="s">
        <v>1059</v>
      </c>
      <c r="I366" s="55">
        <v>0.65500000000000003</v>
      </c>
      <c r="J366" s="56">
        <v>267.89499999999998</v>
      </c>
    </row>
    <row r="367" spans="1:10">
      <c r="A367" s="46" t="s">
        <v>565</v>
      </c>
      <c r="B367" s="45">
        <v>5057</v>
      </c>
      <c r="C367" s="47">
        <v>8</v>
      </c>
      <c r="D367" s="47" t="s">
        <v>686</v>
      </c>
      <c r="E367" s="47">
        <v>117</v>
      </c>
      <c r="F367" s="47" t="s">
        <v>114</v>
      </c>
      <c r="G367" s="47">
        <v>1</v>
      </c>
      <c r="H367" s="54" t="s">
        <v>1060</v>
      </c>
      <c r="I367" s="55">
        <v>0.95</v>
      </c>
      <c r="J367" s="56">
        <v>269.60000000000002</v>
      </c>
    </row>
    <row r="368" spans="1:10">
      <c r="A368" s="46" t="s">
        <v>566</v>
      </c>
      <c r="B368" s="41">
        <v>5057</v>
      </c>
      <c r="C368" s="47">
        <v>8</v>
      </c>
      <c r="D368" s="47" t="s">
        <v>686</v>
      </c>
      <c r="E368" s="47">
        <v>118</v>
      </c>
      <c r="F368" s="47" t="s">
        <v>114</v>
      </c>
      <c r="G368" s="47">
        <v>1</v>
      </c>
      <c r="H368" s="54" t="s">
        <v>1061</v>
      </c>
      <c r="I368" s="55">
        <v>0.78500000000000003</v>
      </c>
      <c r="J368" s="56">
        <v>269.60000000000002</v>
      </c>
    </row>
    <row r="369" spans="1:10">
      <c r="A369" s="46" t="s">
        <v>567</v>
      </c>
      <c r="B369" s="41">
        <v>5057</v>
      </c>
      <c r="C369" s="47">
        <v>8</v>
      </c>
      <c r="D369" s="47" t="s">
        <v>686</v>
      </c>
      <c r="E369" s="47">
        <v>118</v>
      </c>
      <c r="F369" s="47" t="s">
        <v>114</v>
      </c>
      <c r="G369" s="47">
        <v>2</v>
      </c>
      <c r="H369" s="54" t="s">
        <v>1062</v>
      </c>
      <c r="I369" s="55">
        <v>0.89</v>
      </c>
      <c r="J369" s="56">
        <v>270.38499999999999</v>
      </c>
    </row>
    <row r="370" spans="1:10">
      <c r="A370" s="46" t="s">
        <v>568</v>
      </c>
      <c r="B370" s="41">
        <v>5057</v>
      </c>
      <c r="C370" s="47">
        <v>8</v>
      </c>
      <c r="D370" s="47" t="s">
        <v>686</v>
      </c>
      <c r="E370" s="47">
        <v>118</v>
      </c>
      <c r="F370" s="47" t="s">
        <v>114</v>
      </c>
      <c r="G370" s="47">
        <v>3</v>
      </c>
      <c r="H370" s="54" t="s">
        <v>1063</v>
      </c>
      <c r="I370" s="55">
        <v>0.86499999999999999</v>
      </c>
      <c r="J370" s="56">
        <v>271.27499999999998</v>
      </c>
    </row>
    <row r="371" spans="1:10">
      <c r="A371" s="46" t="s">
        <v>569</v>
      </c>
      <c r="B371" s="41">
        <v>5057</v>
      </c>
      <c r="C371" s="47">
        <v>8</v>
      </c>
      <c r="D371" s="47" t="s">
        <v>686</v>
      </c>
      <c r="E371" s="47">
        <v>118</v>
      </c>
      <c r="F371" s="47" t="s">
        <v>114</v>
      </c>
      <c r="G371" s="47">
        <v>4</v>
      </c>
      <c r="H371" s="54" t="s">
        <v>1064</v>
      </c>
      <c r="I371" s="55">
        <v>0.57499999999999996</v>
      </c>
      <c r="J371" s="56">
        <v>272.14</v>
      </c>
    </row>
    <row r="372" spans="1:10">
      <c r="A372" s="46" t="s">
        <v>570</v>
      </c>
      <c r="B372" s="41">
        <v>5057</v>
      </c>
      <c r="C372" s="47">
        <v>8</v>
      </c>
      <c r="D372" s="47" t="s">
        <v>686</v>
      </c>
      <c r="E372" s="47">
        <v>119</v>
      </c>
      <c r="F372" s="47" t="s">
        <v>114</v>
      </c>
      <c r="G372" s="47">
        <v>1</v>
      </c>
      <c r="H372" s="54" t="s">
        <v>1065</v>
      </c>
      <c r="I372" s="55">
        <v>0.79</v>
      </c>
      <c r="J372" s="56">
        <v>272.60000000000002</v>
      </c>
    </row>
    <row r="373" spans="1:10">
      <c r="A373" s="46" t="s">
        <v>571</v>
      </c>
      <c r="B373" s="41">
        <v>5057</v>
      </c>
      <c r="C373" s="47">
        <v>8</v>
      </c>
      <c r="D373" s="47" t="s">
        <v>686</v>
      </c>
      <c r="E373" s="47">
        <v>119</v>
      </c>
      <c r="F373" s="47" t="s">
        <v>114</v>
      </c>
      <c r="G373" s="47">
        <v>2</v>
      </c>
      <c r="H373" s="54" t="s">
        <v>1066</v>
      </c>
      <c r="I373" s="55">
        <v>0.8</v>
      </c>
      <c r="J373" s="56">
        <v>273.39</v>
      </c>
    </row>
    <row r="374" spans="1:10">
      <c r="A374" s="46" t="s">
        <v>572</v>
      </c>
      <c r="B374" s="41">
        <v>5057</v>
      </c>
      <c r="C374" s="47">
        <v>8</v>
      </c>
      <c r="D374" s="47" t="s">
        <v>686</v>
      </c>
      <c r="E374" s="47">
        <v>119</v>
      </c>
      <c r="F374" s="47" t="s">
        <v>114</v>
      </c>
      <c r="G374" s="47">
        <v>3</v>
      </c>
      <c r="H374" s="54" t="s">
        <v>1067</v>
      </c>
      <c r="I374" s="55">
        <v>0.85</v>
      </c>
      <c r="J374" s="56">
        <v>274.19</v>
      </c>
    </row>
    <row r="375" spans="1:10">
      <c r="A375" s="46" t="s">
        <v>667</v>
      </c>
      <c r="B375" s="41">
        <v>5057</v>
      </c>
      <c r="C375" s="47">
        <v>8</v>
      </c>
      <c r="D375" s="47" t="s">
        <v>686</v>
      </c>
      <c r="E375" s="47">
        <v>119</v>
      </c>
      <c r="F375" s="47" t="s">
        <v>114</v>
      </c>
      <c r="G375" s="47">
        <v>4</v>
      </c>
      <c r="H375" s="54" t="s">
        <v>1068</v>
      </c>
      <c r="I375" s="55">
        <v>0.56499999999999995</v>
      </c>
      <c r="J375" s="56">
        <v>275.04000000000002</v>
      </c>
    </row>
    <row r="376" spans="1:10">
      <c r="A376" s="46" t="s">
        <v>573</v>
      </c>
      <c r="B376" s="41">
        <v>5057</v>
      </c>
      <c r="C376" s="47">
        <v>8</v>
      </c>
      <c r="D376" s="47" t="s">
        <v>686</v>
      </c>
      <c r="E376" s="47">
        <v>120</v>
      </c>
      <c r="F376" s="47" t="s">
        <v>114</v>
      </c>
      <c r="G376" s="47">
        <v>1</v>
      </c>
      <c r="H376" s="54" t="s">
        <v>1069</v>
      </c>
      <c r="I376" s="55">
        <v>0.42</v>
      </c>
      <c r="J376" s="56">
        <v>275.60000000000002</v>
      </c>
    </row>
    <row r="377" spans="1:10">
      <c r="A377" s="46" t="s">
        <v>668</v>
      </c>
      <c r="B377" s="41">
        <v>5057</v>
      </c>
      <c r="C377" s="47">
        <v>8</v>
      </c>
      <c r="D377" s="47" t="s">
        <v>686</v>
      </c>
      <c r="E377" s="47">
        <v>120</v>
      </c>
      <c r="F377" s="47" t="s">
        <v>114</v>
      </c>
      <c r="G377" s="47">
        <v>2</v>
      </c>
      <c r="H377" s="54" t="s">
        <v>1070</v>
      </c>
      <c r="I377" s="55">
        <v>0.94499999999999995</v>
      </c>
      <c r="J377" s="56">
        <v>276.02</v>
      </c>
    </row>
    <row r="378" spans="1:10">
      <c r="A378" s="46" t="s">
        <v>669</v>
      </c>
      <c r="B378" s="41">
        <v>5057</v>
      </c>
      <c r="C378" s="47">
        <v>8</v>
      </c>
      <c r="D378" s="47" t="s">
        <v>686</v>
      </c>
      <c r="E378" s="47">
        <v>120</v>
      </c>
      <c r="F378" s="47" t="s">
        <v>114</v>
      </c>
      <c r="G378" s="47">
        <v>3</v>
      </c>
      <c r="H378" s="54" t="s">
        <v>1071</v>
      </c>
      <c r="I378" s="55">
        <v>0.85</v>
      </c>
      <c r="J378" s="56">
        <v>276.96499999999997</v>
      </c>
    </row>
    <row r="379" spans="1:10">
      <c r="A379" s="46" t="s">
        <v>670</v>
      </c>
      <c r="B379" s="41">
        <v>5057</v>
      </c>
      <c r="C379" s="47">
        <v>8</v>
      </c>
      <c r="D379" s="47" t="s">
        <v>686</v>
      </c>
      <c r="E379" s="47">
        <v>120</v>
      </c>
      <c r="F379" s="47" t="s">
        <v>114</v>
      </c>
      <c r="G379" s="47">
        <v>4</v>
      </c>
      <c r="H379" s="54" t="s">
        <v>1072</v>
      </c>
      <c r="I379" s="55">
        <v>0.87</v>
      </c>
      <c r="J379" s="56">
        <v>277.815</v>
      </c>
    </row>
    <row r="380" spans="1:10">
      <c r="A380" s="46" t="s">
        <v>574</v>
      </c>
      <c r="B380" s="41">
        <v>5057</v>
      </c>
      <c r="C380" s="47">
        <v>8</v>
      </c>
      <c r="D380" s="47" t="s">
        <v>686</v>
      </c>
      <c r="E380" s="47">
        <v>121</v>
      </c>
      <c r="F380" s="47" t="s">
        <v>114</v>
      </c>
      <c r="G380" s="47">
        <v>1</v>
      </c>
      <c r="H380" s="54" t="s">
        <v>1073</v>
      </c>
      <c r="I380" s="55">
        <v>0.95</v>
      </c>
      <c r="J380" s="56">
        <v>278.60000000000002</v>
      </c>
    </row>
    <row r="381" spans="1:10">
      <c r="A381" s="46" t="s">
        <v>575</v>
      </c>
      <c r="B381" s="41">
        <v>5057</v>
      </c>
      <c r="C381" s="47">
        <v>8</v>
      </c>
      <c r="D381" s="47" t="s">
        <v>686</v>
      </c>
      <c r="E381" s="47">
        <v>121</v>
      </c>
      <c r="F381" s="47" t="s">
        <v>114</v>
      </c>
      <c r="G381" s="47">
        <v>2</v>
      </c>
      <c r="H381" s="54" t="s">
        <v>1074</v>
      </c>
      <c r="I381" s="55">
        <v>0.72</v>
      </c>
      <c r="J381" s="56">
        <v>279.55</v>
      </c>
    </row>
    <row r="382" spans="1:10">
      <c r="A382" s="46" t="s">
        <v>671</v>
      </c>
      <c r="B382" s="41">
        <v>5057</v>
      </c>
      <c r="C382" s="47">
        <v>8</v>
      </c>
      <c r="D382" s="47" t="s">
        <v>686</v>
      </c>
      <c r="E382" s="47">
        <v>121</v>
      </c>
      <c r="F382" s="47" t="s">
        <v>114</v>
      </c>
      <c r="G382" s="47">
        <v>3</v>
      </c>
      <c r="H382" s="54" t="s">
        <v>1075</v>
      </c>
      <c r="I382" s="55">
        <v>0.7</v>
      </c>
      <c r="J382" s="56">
        <v>280.27</v>
      </c>
    </row>
    <row r="383" spans="1:10">
      <c r="A383" s="46" t="s">
        <v>672</v>
      </c>
      <c r="B383" s="41">
        <v>5057</v>
      </c>
      <c r="C383" s="47">
        <v>8</v>
      </c>
      <c r="D383" s="47" t="s">
        <v>686</v>
      </c>
      <c r="E383" s="47">
        <v>121</v>
      </c>
      <c r="F383" s="47" t="s">
        <v>114</v>
      </c>
      <c r="G383" s="47">
        <v>4</v>
      </c>
      <c r="H383" s="54" t="s">
        <v>1076</v>
      </c>
      <c r="I383" s="55">
        <v>0.67</v>
      </c>
      <c r="J383" s="56">
        <v>280.97000000000003</v>
      </c>
    </row>
    <row r="384" spans="1:10">
      <c r="A384" s="46" t="s">
        <v>576</v>
      </c>
      <c r="B384" s="41">
        <v>5057</v>
      </c>
      <c r="C384" s="47">
        <v>8</v>
      </c>
      <c r="D384" s="47" t="s">
        <v>686</v>
      </c>
      <c r="E384" s="47">
        <v>122</v>
      </c>
      <c r="F384" s="47" t="s">
        <v>114</v>
      </c>
      <c r="G384" s="47">
        <v>1</v>
      </c>
      <c r="H384" s="54" t="s">
        <v>1077</v>
      </c>
      <c r="I384" s="55">
        <v>0.89500000000000002</v>
      </c>
      <c r="J384" s="56">
        <v>281.60000000000002</v>
      </c>
    </row>
    <row r="385" spans="1:10">
      <c r="A385" s="46" t="s">
        <v>673</v>
      </c>
      <c r="B385" s="41">
        <v>5057</v>
      </c>
      <c r="C385" s="47">
        <v>8</v>
      </c>
      <c r="D385" s="47" t="s">
        <v>686</v>
      </c>
      <c r="E385" s="47">
        <v>122</v>
      </c>
      <c r="F385" s="47" t="s">
        <v>114</v>
      </c>
      <c r="G385" s="47">
        <v>2</v>
      </c>
      <c r="H385" s="54" t="s">
        <v>1078</v>
      </c>
      <c r="I385" s="55">
        <v>0.99</v>
      </c>
      <c r="J385" s="56">
        <v>282.495</v>
      </c>
    </row>
    <row r="386" spans="1:10">
      <c r="A386" s="46" t="s">
        <v>674</v>
      </c>
      <c r="B386" s="41">
        <v>5057</v>
      </c>
      <c r="C386" s="47">
        <v>8</v>
      </c>
      <c r="D386" s="47" t="s">
        <v>686</v>
      </c>
      <c r="E386" s="47">
        <v>122</v>
      </c>
      <c r="F386" s="47" t="s">
        <v>114</v>
      </c>
      <c r="G386" s="47">
        <v>3</v>
      </c>
      <c r="H386" s="54" t="s">
        <v>1079</v>
      </c>
      <c r="I386" s="55">
        <v>0.91</v>
      </c>
      <c r="J386" s="56">
        <v>283.48500000000001</v>
      </c>
    </row>
    <row r="387" spans="1:10">
      <c r="A387" s="46" t="s">
        <v>675</v>
      </c>
      <c r="B387" s="41">
        <v>5057</v>
      </c>
      <c r="C387" s="47">
        <v>8</v>
      </c>
      <c r="D387" s="47" t="s">
        <v>686</v>
      </c>
      <c r="E387" s="47">
        <v>122</v>
      </c>
      <c r="F387" s="47" t="s">
        <v>114</v>
      </c>
      <c r="G387" s="47">
        <v>4</v>
      </c>
      <c r="H387" s="54" t="s">
        <v>1080</v>
      </c>
      <c r="I387" s="55">
        <v>0.36</v>
      </c>
      <c r="J387" s="56">
        <v>284.39499999999998</v>
      </c>
    </row>
    <row r="388" spans="1:10">
      <c r="A388" s="46" t="s">
        <v>577</v>
      </c>
      <c r="B388" s="41">
        <v>5057</v>
      </c>
      <c r="C388" s="47">
        <v>8</v>
      </c>
      <c r="D388" s="47" t="s">
        <v>686</v>
      </c>
      <c r="E388" s="47">
        <v>123</v>
      </c>
      <c r="F388" s="47" t="s">
        <v>114</v>
      </c>
      <c r="G388" s="47">
        <v>1</v>
      </c>
      <c r="H388" s="54" t="s">
        <v>1081</v>
      </c>
      <c r="I388" s="55">
        <v>0.57499999999999996</v>
      </c>
      <c r="J388" s="56">
        <v>284.60000000000002</v>
      </c>
    </row>
    <row r="389" spans="1:10">
      <c r="A389" s="46" t="s">
        <v>578</v>
      </c>
      <c r="B389" s="41">
        <v>5057</v>
      </c>
      <c r="C389" s="47">
        <v>8</v>
      </c>
      <c r="D389" s="47" t="s">
        <v>686</v>
      </c>
      <c r="E389" s="47">
        <v>124</v>
      </c>
      <c r="F389" s="47" t="s">
        <v>114</v>
      </c>
      <c r="G389" s="47">
        <v>1</v>
      </c>
      <c r="H389" s="54" t="s">
        <v>1082</v>
      </c>
      <c r="I389" s="55">
        <v>0.72499999999999998</v>
      </c>
      <c r="J389" s="56">
        <v>285.2</v>
      </c>
    </row>
    <row r="390" spans="1:10">
      <c r="A390" s="46" t="s">
        <v>676</v>
      </c>
      <c r="B390" s="41">
        <v>5057</v>
      </c>
      <c r="C390" s="47">
        <v>8</v>
      </c>
      <c r="D390" s="47" t="s">
        <v>686</v>
      </c>
      <c r="E390" s="47">
        <v>124</v>
      </c>
      <c r="F390" s="47" t="s">
        <v>114</v>
      </c>
      <c r="G390" s="47">
        <v>2</v>
      </c>
      <c r="H390" s="54" t="s">
        <v>1083</v>
      </c>
      <c r="I390" s="55">
        <v>0.995</v>
      </c>
      <c r="J390" s="56">
        <v>285.92500000000001</v>
      </c>
    </row>
    <row r="391" spans="1:10">
      <c r="A391" s="46" t="s">
        <v>677</v>
      </c>
      <c r="B391" s="41">
        <v>5057</v>
      </c>
      <c r="C391" s="47">
        <v>8</v>
      </c>
      <c r="D391" s="47" t="s">
        <v>686</v>
      </c>
      <c r="E391" s="47">
        <v>124</v>
      </c>
      <c r="F391" s="47" t="s">
        <v>114</v>
      </c>
      <c r="G391" s="47">
        <v>3</v>
      </c>
      <c r="H391" s="54" t="s">
        <v>1084</v>
      </c>
      <c r="I391" s="55">
        <v>0.96</v>
      </c>
      <c r="J391" s="56">
        <v>286.92</v>
      </c>
    </row>
    <row r="392" spans="1:10">
      <c r="A392" s="46" t="s">
        <v>579</v>
      </c>
      <c r="B392" s="41">
        <v>5057</v>
      </c>
      <c r="C392" s="47">
        <v>8</v>
      </c>
      <c r="D392" s="47" t="s">
        <v>686</v>
      </c>
      <c r="E392" s="47">
        <v>125</v>
      </c>
      <c r="F392" s="47" t="s">
        <v>114</v>
      </c>
      <c r="G392" s="47">
        <v>1</v>
      </c>
      <c r="H392" s="54" t="s">
        <v>1085</v>
      </c>
      <c r="I392" s="55">
        <v>0.65</v>
      </c>
      <c r="J392" s="56">
        <v>287.60000000000002</v>
      </c>
    </row>
    <row r="393" spans="1:10">
      <c r="A393" s="46" t="s">
        <v>580</v>
      </c>
      <c r="B393" s="41">
        <v>5057</v>
      </c>
      <c r="C393" s="47">
        <v>8</v>
      </c>
      <c r="D393" s="47" t="s">
        <v>686</v>
      </c>
      <c r="E393" s="47">
        <v>125</v>
      </c>
      <c r="F393" s="47" t="s">
        <v>114</v>
      </c>
      <c r="G393" s="47">
        <v>2</v>
      </c>
      <c r="H393" s="54" t="s">
        <v>1086</v>
      </c>
      <c r="I393" s="55">
        <v>0.79</v>
      </c>
      <c r="J393" s="56">
        <v>288.25</v>
      </c>
    </row>
    <row r="394" spans="1:10">
      <c r="A394" s="46" t="s">
        <v>581</v>
      </c>
      <c r="B394" s="41">
        <v>5057</v>
      </c>
      <c r="C394" s="47">
        <v>8</v>
      </c>
      <c r="D394" s="47" t="s">
        <v>686</v>
      </c>
      <c r="E394" s="47">
        <v>125</v>
      </c>
      <c r="F394" s="47" t="s">
        <v>114</v>
      </c>
      <c r="G394" s="47">
        <v>3</v>
      </c>
      <c r="H394" s="54" t="s">
        <v>1087</v>
      </c>
      <c r="I394" s="55">
        <v>0.73</v>
      </c>
      <c r="J394" s="56">
        <v>289.04000000000002</v>
      </c>
    </row>
    <row r="395" spans="1:10">
      <c r="A395" s="46" t="s">
        <v>678</v>
      </c>
      <c r="B395" s="41">
        <v>5057</v>
      </c>
      <c r="C395" s="47">
        <v>8</v>
      </c>
      <c r="D395" s="47" t="s">
        <v>686</v>
      </c>
      <c r="E395" s="47">
        <v>125</v>
      </c>
      <c r="F395" s="47" t="s">
        <v>114</v>
      </c>
      <c r="G395" s="47">
        <v>4</v>
      </c>
      <c r="H395" s="54" t="s">
        <v>1088</v>
      </c>
      <c r="I395" s="55">
        <v>0.95</v>
      </c>
      <c r="J395" s="56">
        <v>289.77</v>
      </c>
    </row>
    <row r="396" spans="1:10">
      <c r="A396" s="46" t="s">
        <v>582</v>
      </c>
      <c r="B396" s="41">
        <v>5057</v>
      </c>
      <c r="C396" s="47">
        <v>8</v>
      </c>
      <c r="D396" s="47" t="s">
        <v>686</v>
      </c>
      <c r="E396" s="47">
        <v>126</v>
      </c>
      <c r="F396" s="47" t="s">
        <v>114</v>
      </c>
      <c r="G396" s="47">
        <v>1</v>
      </c>
      <c r="H396" s="54" t="s">
        <v>1089</v>
      </c>
      <c r="I396" s="55">
        <v>0.94499999999999995</v>
      </c>
      <c r="J396" s="56">
        <v>290.60000000000002</v>
      </c>
    </row>
    <row r="397" spans="1:10">
      <c r="A397" s="46" t="s">
        <v>583</v>
      </c>
      <c r="B397" s="41">
        <v>5057</v>
      </c>
      <c r="C397" s="47">
        <v>8</v>
      </c>
      <c r="D397" s="47" t="s">
        <v>686</v>
      </c>
      <c r="E397" s="47">
        <v>126</v>
      </c>
      <c r="F397" s="47" t="s">
        <v>114</v>
      </c>
      <c r="G397" s="47">
        <v>2</v>
      </c>
      <c r="H397" s="54" t="s">
        <v>1090</v>
      </c>
      <c r="I397" s="55">
        <v>0.44</v>
      </c>
      <c r="J397" s="56">
        <v>291.54500000000002</v>
      </c>
    </row>
    <row r="398" spans="1:10">
      <c r="A398" s="46" t="s">
        <v>584</v>
      </c>
      <c r="B398" s="41">
        <v>5057</v>
      </c>
      <c r="C398" s="47">
        <v>8</v>
      </c>
      <c r="D398" s="47" t="s">
        <v>686</v>
      </c>
      <c r="E398" s="47">
        <v>126</v>
      </c>
      <c r="F398" s="47" t="s">
        <v>114</v>
      </c>
      <c r="G398" s="47">
        <v>3</v>
      </c>
      <c r="H398" s="54" t="s">
        <v>1091</v>
      </c>
      <c r="I398" s="55">
        <v>1</v>
      </c>
      <c r="J398" s="56">
        <v>291.98500000000001</v>
      </c>
    </row>
    <row r="399" spans="1:10">
      <c r="A399" s="46" t="s">
        <v>679</v>
      </c>
      <c r="B399" s="41">
        <v>5057</v>
      </c>
      <c r="C399" s="47">
        <v>8</v>
      </c>
      <c r="D399" s="47" t="s">
        <v>686</v>
      </c>
      <c r="E399" s="47">
        <v>126</v>
      </c>
      <c r="F399" s="47" t="s">
        <v>114</v>
      </c>
      <c r="G399" s="47">
        <v>4</v>
      </c>
      <c r="H399" s="54" t="s">
        <v>1092</v>
      </c>
      <c r="I399" s="55">
        <v>0.79500000000000004</v>
      </c>
      <c r="J399" s="56">
        <v>292.98500000000001</v>
      </c>
    </row>
    <row r="400" spans="1:10">
      <c r="A400" s="46" t="s">
        <v>680</v>
      </c>
      <c r="B400" s="41">
        <v>5057</v>
      </c>
      <c r="C400" s="47">
        <v>8</v>
      </c>
      <c r="D400" s="47" t="s">
        <v>686</v>
      </c>
      <c r="E400" s="47">
        <v>126</v>
      </c>
      <c r="F400" s="47" t="s">
        <v>114</v>
      </c>
      <c r="G400" s="47">
        <v>5</v>
      </c>
      <c r="H400" s="54" t="s">
        <v>1093</v>
      </c>
      <c r="I400" s="55">
        <v>0.43</v>
      </c>
      <c r="J400" s="56">
        <v>293.77999999999997</v>
      </c>
    </row>
    <row r="401" spans="1:10">
      <c r="A401" s="46" t="s">
        <v>585</v>
      </c>
      <c r="B401" s="45">
        <v>5057</v>
      </c>
      <c r="C401" s="47">
        <v>8</v>
      </c>
      <c r="D401" s="47" t="s">
        <v>686</v>
      </c>
      <c r="E401" s="47">
        <v>127</v>
      </c>
      <c r="F401" s="47" t="s">
        <v>114</v>
      </c>
      <c r="G401" s="47">
        <v>1</v>
      </c>
      <c r="H401" s="54" t="s">
        <v>1094</v>
      </c>
      <c r="I401" s="55">
        <v>0.83</v>
      </c>
      <c r="J401" s="56">
        <v>293.60000000000002</v>
      </c>
    </row>
    <row r="402" spans="1:10">
      <c r="A402" s="46" t="s">
        <v>586</v>
      </c>
      <c r="B402" s="41">
        <v>5057</v>
      </c>
      <c r="C402" s="47">
        <v>8</v>
      </c>
      <c r="D402" s="47" t="s">
        <v>686</v>
      </c>
      <c r="E402" s="47">
        <v>127</v>
      </c>
      <c r="F402" s="47" t="s">
        <v>114</v>
      </c>
      <c r="G402" s="47">
        <v>2</v>
      </c>
      <c r="H402" s="54" t="s">
        <v>1095</v>
      </c>
      <c r="I402" s="55">
        <v>0.71</v>
      </c>
      <c r="J402" s="56">
        <v>294.43</v>
      </c>
    </row>
    <row r="403" spans="1:10">
      <c r="A403" s="46" t="s">
        <v>681</v>
      </c>
      <c r="B403" s="41">
        <v>5057</v>
      </c>
      <c r="C403" s="47">
        <v>8</v>
      </c>
      <c r="D403" s="47" t="s">
        <v>686</v>
      </c>
      <c r="E403" s="47">
        <v>127</v>
      </c>
      <c r="F403" s="47" t="s">
        <v>114</v>
      </c>
      <c r="G403" s="47">
        <v>3</v>
      </c>
      <c r="H403" s="54" t="s">
        <v>1096</v>
      </c>
      <c r="I403" s="55">
        <v>0.64500000000000002</v>
      </c>
      <c r="J403" s="56">
        <v>295.14</v>
      </c>
    </row>
    <row r="404" spans="1:10">
      <c r="A404" s="46" t="s">
        <v>682</v>
      </c>
      <c r="B404" s="41">
        <v>5057</v>
      </c>
      <c r="C404" s="47">
        <v>8</v>
      </c>
      <c r="D404" s="47" t="s">
        <v>686</v>
      </c>
      <c r="E404" s="47">
        <v>127</v>
      </c>
      <c r="F404" s="47" t="s">
        <v>114</v>
      </c>
      <c r="G404" s="47">
        <v>4</v>
      </c>
      <c r="H404" s="54" t="s">
        <v>1097</v>
      </c>
      <c r="I404" s="55">
        <v>0.95499999999999996</v>
      </c>
      <c r="J404" s="56">
        <v>295.78500000000003</v>
      </c>
    </row>
    <row r="405" spans="1:10">
      <c r="A405" s="46" t="s">
        <v>587</v>
      </c>
      <c r="B405" s="41">
        <v>5057</v>
      </c>
      <c r="C405" s="47">
        <v>8</v>
      </c>
      <c r="D405" s="47" t="s">
        <v>686</v>
      </c>
      <c r="E405" s="47">
        <v>128</v>
      </c>
      <c r="F405" s="47" t="s">
        <v>114</v>
      </c>
      <c r="G405" s="47">
        <v>1</v>
      </c>
      <c r="H405" s="54" t="s">
        <v>1098</v>
      </c>
      <c r="I405" s="55">
        <v>0.59</v>
      </c>
      <c r="J405" s="56">
        <v>296.60000000000002</v>
      </c>
    </row>
    <row r="406" spans="1:10">
      <c r="A406" s="46" t="s">
        <v>588</v>
      </c>
      <c r="B406" s="41">
        <v>5057</v>
      </c>
      <c r="C406" s="47">
        <v>8</v>
      </c>
      <c r="D406" s="47" t="s">
        <v>686</v>
      </c>
      <c r="E406" s="47">
        <v>128</v>
      </c>
      <c r="F406" s="47" t="s">
        <v>114</v>
      </c>
      <c r="G406" s="47">
        <v>2</v>
      </c>
      <c r="H406" s="54" t="s">
        <v>1099</v>
      </c>
      <c r="I406" s="55">
        <v>0.85</v>
      </c>
      <c r="J406" s="56">
        <v>297.19</v>
      </c>
    </row>
    <row r="407" spans="1:10">
      <c r="A407" s="46" t="s">
        <v>683</v>
      </c>
      <c r="B407" s="41">
        <v>5057</v>
      </c>
      <c r="C407" s="47">
        <v>8</v>
      </c>
      <c r="D407" s="47" t="s">
        <v>686</v>
      </c>
      <c r="E407" s="47">
        <v>128</v>
      </c>
      <c r="F407" s="47" t="s">
        <v>114</v>
      </c>
      <c r="G407" s="47">
        <v>3</v>
      </c>
      <c r="H407" s="54" t="s">
        <v>1100</v>
      </c>
      <c r="I407" s="55">
        <v>0.64500000000000002</v>
      </c>
      <c r="J407" s="56">
        <v>298.04000000000002</v>
      </c>
    </row>
    <row r="408" spans="1:10">
      <c r="A408" s="46" t="s">
        <v>684</v>
      </c>
      <c r="B408" s="41">
        <v>5057</v>
      </c>
      <c r="C408" s="47">
        <v>8</v>
      </c>
      <c r="D408" s="47" t="s">
        <v>686</v>
      </c>
      <c r="E408" s="47">
        <v>128</v>
      </c>
      <c r="F408" s="47" t="s">
        <v>114</v>
      </c>
      <c r="G408" s="47">
        <v>4</v>
      </c>
      <c r="H408" s="54" t="s">
        <v>1101</v>
      </c>
      <c r="I408" s="55">
        <v>0.67</v>
      </c>
      <c r="J408" s="56">
        <v>298.685</v>
      </c>
    </row>
    <row r="409" spans="1:10">
      <c r="A409" s="46" t="s">
        <v>685</v>
      </c>
      <c r="B409" s="41">
        <v>5057</v>
      </c>
      <c r="C409" s="47">
        <v>8</v>
      </c>
      <c r="D409" s="47" t="s">
        <v>686</v>
      </c>
      <c r="E409" s="47">
        <v>128</v>
      </c>
      <c r="F409" s="47" t="s">
        <v>114</v>
      </c>
      <c r="G409" s="47">
        <v>5</v>
      </c>
      <c r="H409" s="54" t="s">
        <v>1102</v>
      </c>
      <c r="I409" s="55">
        <v>0.47499999999999998</v>
      </c>
      <c r="J409" s="56">
        <v>299.35500000000002</v>
      </c>
    </row>
    <row r="410" spans="1:10">
      <c r="A410" s="46" t="s">
        <v>589</v>
      </c>
      <c r="B410" s="41">
        <v>5057</v>
      </c>
      <c r="C410" s="47">
        <v>8</v>
      </c>
      <c r="D410" s="47" t="s">
        <v>686</v>
      </c>
      <c r="E410" s="47">
        <v>129</v>
      </c>
      <c r="F410" s="47" t="s">
        <v>114</v>
      </c>
      <c r="G410" s="47">
        <v>1</v>
      </c>
      <c r="H410" s="54" t="s">
        <v>1103</v>
      </c>
      <c r="I410" s="55">
        <v>0.54</v>
      </c>
      <c r="J410" s="56">
        <v>299.60000000000002</v>
      </c>
    </row>
    <row r="411" spans="1:10">
      <c r="H411" s="54"/>
      <c r="I411" s="55"/>
      <c r="J411" s="56"/>
    </row>
    <row r="412" spans="1:10">
      <c r="H412" s="54"/>
      <c r="I412" s="55"/>
      <c r="J412" s="56"/>
    </row>
    <row r="413" spans="1:10">
      <c r="H413" s="54"/>
      <c r="I413" s="55"/>
      <c r="J413" s="56"/>
    </row>
    <row r="414" spans="1:10">
      <c r="H414" s="54"/>
      <c r="I414" s="55"/>
      <c r="J414" s="56"/>
    </row>
    <row r="415" spans="1:10">
      <c r="H415" s="54"/>
      <c r="I415" s="55"/>
      <c r="J415" s="56"/>
    </row>
    <row r="416" spans="1:10">
      <c r="H416" s="54"/>
      <c r="I416" s="55"/>
      <c r="J416" s="56"/>
    </row>
    <row r="417" spans="8:10">
      <c r="H417" s="54"/>
      <c r="I417" s="55"/>
      <c r="J417" s="56"/>
    </row>
    <row r="418" spans="8:10">
      <c r="H418" s="54"/>
      <c r="I418" s="55"/>
      <c r="J418" s="56"/>
    </row>
    <row r="419" spans="8:10">
      <c r="H419" s="54"/>
      <c r="I419" s="55"/>
      <c r="J419" s="56"/>
    </row>
    <row r="420" spans="8:10">
      <c r="H420" s="54"/>
      <c r="I420" s="55"/>
      <c r="J420" s="56"/>
    </row>
    <row r="421" spans="8:10">
      <c r="H421" s="54"/>
      <c r="I421" s="55"/>
      <c r="J421" s="56"/>
    </row>
    <row r="422" spans="8:10">
      <c r="H422" s="54"/>
      <c r="I422" s="55"/>
      <c r="J422" s="56"/>
    </row>
    <row r="423" spans="8:10">
      <c r="H423" s="54"/>
      <c r="I423" s="55"/>
      <c r="J423" s="56"/>
    </row>
    <row r="424" spans="8:10">
      <c r="H424" s="54"/>
      <c r="I424" s="55"/>
      <c r="J424" s="56"/>
    </row>
    <row r="425" spans="8:10">
      <c r="H425" s="54"/>
      <c r="I425" s="55"/>
      <c r="J425" s="56"/>
    </row>
    <row r="426" spans="8:10">
      <c r="H426" s="54"/>
      <c r="I426" s="55"/>
      <c r="J426" s="56"/>
    </row>
    <row r="427" spans="8:10">
      <c r="H427" s="54"/>
      <c r="I427" s="55"/>
      <c r="J427" s="56"/>
    </row>
    <row r="428" spans="8:10">
      <c r="H428" s="54"/>
      <c r="I428" s="55"/>
      <c r="J428" s="56"/>
    </row>
    <row r="429" spans="8:10">
      <c r="H429" s="54"/>
      <c r="I429" s="55"/>
      <c r="J429" s="56"/>
    </row>
    <row r="430" spans="8:10">
      <c r="H430" s="54"/>
      <c r="I430" s="55"/>
      <c r="J430" s="56"/>
    </row>
    <row r="431" spans="8:10">
      <c r="H431" s="54"/>
      <c r="I431" s="55"/>
      <c r="J431" s="56"/>
    </row>
    <row r="432" spans="8:10">
      <c r="H432" s="54"/>
      <c r="I432" s="55"/>
      <c r="J432" s="56"/>
    </row>
    <row r="433" spans="2:10">
      <c r="B433" s="45"/>
      <c r="H433" s="54"/>
      <c r="I433" s="55"/>
      <c r="J433" s="56"/>
    </row>
    <row r="434" spans="2:10">
      <c r="H434" s="54"/>
      <c r="I434" s="55"/>
      <c r="J434" s="56"/>
    </row>
    <row r="435" spans="2:10">
      <c r="H435" s="54"/>
      <c r="I435" s="55"/>
      <c r="J435" s="56"/>
    </row>
    <row r="436" spans="2:10">
      <c r="H436" s="54"/>
      <c r="I436" s="55"/>
      <c r="J436" s="56"/>
    </row>
    <row r="437" spans="2:10">
      <c r="H437" s="54"/>
      <c r="I437" s="55"/>
      <c r="J437" s="56"/>
    </row>
    <row r="438" spans="2:10">
      <c r="H438" s="54"/>
      <c r="I438" s="55"/>
      <c r="J438" s="56"/>
    </row>
    <row r="439" spans="2:10">
      <c r="H439" s="54"/>
      <c r="I439" s="55"/>
      <c r="J439" s="56"/>
    </row>
    <row r="440" spans="2:10">
      <c r="H440" s="54"/>
      <c r="I440" s="55"/>
      <c r="J440" s="56"/>
    </row>
    <row r="441" spans="2:10">
      <c r="H441" s="54"/>
      <c r="I441" s="55"/>
      <c r="J441" s="56"/>
    </row>
    <row r="442" spans="2:10">
      <c r="H442" s="54"/>
      <c r="I442" s="55"/>
      <c r="J442" s="56"/>
    </row>
    <row r="443" spans="2:10">
      <c r="H443" s="54"/>
      <c r="I443" s="55"/>
      <c r="J443" s="56"/>
    </row>
    <row r="444" spans="2:10">
      <c r="H444" s="54"/>
      <c r="I444" s="55"/>
      <c r="J444" s="56"/>
    </row>
    <row r="445" spans="2:10">
      <c r="H445" s="54"/>
      <c r="I445" s="55"/>
      <c r="J445" s="56"/>
    </row>
    <row r="446" spans="2:10">
      <c r="H446" s="54"/>
      <c r="I446" s="55"/>
      <c r="J446" s="56"/>
    </row>
    <row r="447" spans="2:10">
      <c r="H447" s="54"/>
      <c r="I447" s="55"/>
      <c r="J447" s="56"/>
    </row>
    <row r="448" spans="2:10">
      <c r="H448" s="54"/>
      <c r="I448" s="55"/>
      <c r="J448" s="56"/>
    </row>
    <row r="449" spans="2:10">
      <c r="H449" s="54"/>
      <c r="I449" s="55"/>
      <c r="J449" s="56"/>
    </row>
    <row r="450" spans="2:10">
      <c r="H450" s="54"/>
      <c r="I450" s="55"/>
      <c r="J450" s="56"/>
    </row>
    <row r="451" spans="2:10">
      <c r="H451" s="54"/>
      <c r="I451" s="55"/>
      <c r="J451" s="56"/>
    </row>
    <row r="452" spans="2:10">
      <c r="B452" s="45"/>
      <c r="H452" s="54"/>
      <c r="I452" s="55"/>
      <c r="J452" s="56"/>
    </row>
    <row r="453" spans="2:10">
      <c r="H453" s="54"/>
      <c r="I453" s="55"/>
      <c r="J453" s="56"/>
    </row>
    <row r="454" spans="2:10">
      <c r="H454" s="54"/>
      <c r="I454" s="55"/>
      <c r="J454" s="56"/>
    </row>
    <row r="455" spans="2:10">
      <c r="H455" s="54"/>
      <c r="I455" s="55"/>
      <c r="J455" s="56"/>
    </row>
    <row r="456" spans="2:10">
      <c r="H456" s="54"/>
      <c r="I456" s="55"/>
      <c r="J456" s="56"/>
    </row>
    <row r="457" spans="2:10">
      <c r="H457" s="54"/>
      <c r="I457" s="55"/>
      <c r="J457" s="56"/>
    </row>
    <row r="458" spans="2:10">
      <c r="H458" s="54"/>
      <c r="I458" s="55"/>
      <c r="J458" s="56"/>
    </row>
    <row r="459" spans="2:10">
      <c r="H459" s="54"/>
      <c r="I459" s="55"/>
      <c r="J459" s="56"/>
    </row>
    <row r="460" spans="2:10">
      <c r="B460" s="45"/>
      <c r="H460" s="54"/>
      <c r="I460" s="55"/>
      <c r="J460" s="56"/>
    </row>
    <row r="461" spans="2:10">
      <c r="H461" s="54"/>
      <c r="I461" s="55"/>
      <c r="J461" s="56"/>
    </row>
    <row r="462" spans="2:10">
      <c r="B462" s="45"/>
      <c r="H462" s="54"/>
      <c r="I462" s="55"/>
      <c r="J462" s="56"/>
    </row>
    <row r="463" spans="2:10">
      <c r="H463" s="54"/>
      <c r="I463" s="55"/>
      <c r="J463" s="56"/>
    </row>
    <row r="464" spans="2:10">
      <c r="H464" s="54"/>
      <c r="I464" s="55"/>
      <c r="J464" s="56"/>
    </row>
    <row r="465" spans="8:10">
      <c r="H465" s="54"/>
      <c r="I465" s="55"/>
      <c r="J465" s="56"/>
    </row>
    <row r="466" spans="8:10">
      <c r="H466" s="54"/>
      <c r="I466" s="55"/>
      <c r="J466" s="56"/>
    </row>
    <row r="467" spans="8:10">
      <c r="H467" s="54"/>
      <c r="I467" s="55"/>
      <c r="J467" s="56"/>
    </row>
    <row r="468" spans="8:10">
      <c r="H468" s="54"/>
      <c r="I468" s="55"/>
      <c r="J468" s="56"/>
    </row>
    <row r="469" spans="8:10">
      <c r="H469" s="54"/>
      <c r="I469" s="55"/>
      <c r="J469" s="56"/>
    </row>
    <row r="470" spans="8:10">
      <c r="H470" s="54"/>
      <c r="I470" s="55"/>
      <c r="J470" s="56"/>
    </row>
    <row r="471" spans="8:10">
      <c r="H471" s="54"/>
      <c r="I471" s="55"/>
      <c r="J471" s="56"/>
    </row>
    <row r="472" spans="8:10">
      <c r="H472" s="54"/>
      <c r="I472" s="55"/>
      <c r="J472" s="56"/>
    </row>
    <row r="473" spans="8:10">
      <c r="H473" s="54"/>
      <c r="I473" s="55"/>
      <c r="J473" s="56"/>
    </row>
    <row r="474" spans="8:10">
      <c r="H474" s="54"/>
      <c r="I474" s="55"/>
      <c r="J474" s="56"/>
    </row>
    <row r="475" spans="8:10">
      <c r="H475" s="54"/>
      <c r="I475" s="55"/>
      <c r="J475" s="56"/>
    </row>
    <row r="476" spans="8:10">
      <c r="H476" s="54"/>
      <c r="I476" s="55"/>
      <c r="J476" s="56"/>
    </row>
    <row r="477" spans="8:10">
      <c r="H477" s="54"/>
      <c r="I477" s="55"/>
      <c r="J477" s="56"/>
    </row>
    <row r="478" spans="8:10">
      <c r="H478" s="54"/>
      <c r="I478" s="55"/>
      <c r="J478" s="56"/>
    </row>
    <row r="479" spans="8:10">
      <c r="H479" s="54"/>
      <c r="I479" s="55"/>
      <c r="J479" s="56"/>
    </row>
    <row r="480" spans="8:10">
      <c r="H480" s="54"/>
      <c r="I480" s="55"/>
      <c r="J480" s="56"/>
    </row>
    <row r="481" spans="2:10">
      <c r="H481" s="54"/>
      <c r="I481" s="55"/>
      <c r="J481" s="56"/>
    </row>
    <row r="482" spans="2:10">
      <c r="H482" s="54"/>
      <c r="I482" s="55"/>
      <c r="J482" s="56"/>
    </row>
    <row r="483" spans="2:10">
      <c r="H483" s="54"/>
      <c r="I483" s="55"/>
      <c r="J483" s="56"/>
    </row>
    <row r="484" spans="2:10">
      <c r="B484" s="45"/>
      <c r="H484" s="54"/>
      <c r="I484" s="55"/>
      <c r="J484" s="56"/>
    </row>
    <row r="485" spans="2:10">
      <c r="H485" s="54"/>
      <c r="I485" s="55"/>
      <c r="J485" s="56"/>
    </row>
    <row r="486" spans="2:10">
      <c r="H486" s="54"/>
      <c r="I486" s="55"/>
      <c r="J486" s="56"/>
    </row>
    <row r="487" spans="2:10">
      <c r="H487" s="54"/>
      <c r="I487" s="55"/>
      <c r="J487" s="56"/>
    </row>
    <row r="488" spans="2:10">
      <c r="B488" s="45"/>
      <c r="H488" s="54"/>
      <c r="I488" s="55"/>
      <c r="J488" s="56"/>
    </row>
    <row r="489" spans="2:10">
      <c r="H489" s="54"/>
      <c r="I489" s="55"/>
      <c r="J489" s="56"/>
    </row>
    <row r="490" spans="2:10">
      <c r="H490" s="54"/>
      <c r="I490" s="55"/>
      <c r="J490" s="56"/>
    </row>
    <row r="491" spans="2:10">
      <c r="H491" s="54"/>
      <c r="I491" s="55"/>
      <c r="J491" s="56"/>
    </row>
    <row r="492" spans="2:10">
      <c r="B492" s="45"/>
      <c r="H492" s="54"/>
      <c r="I492" s="55"/>
      <c r="J492" s="56"/>
    </row>
    <row r="493" spans="2:10">
      <c r="H493" s="54"/>
      <c r="I493" s="55"/>
      <c r="J493" s="56"/>
    </row>
    <row r="494" spans="2:10">
      <c r="H494" s="54"/>
      <c r="I494" s="55"/>
      <c r="J494" s="56"/>
    </row>
    <row r="495" spans="2:10">
      <c r="H495" s="54"/>
      <c r="I495" s="55"/>
      <c r="J495" s="56"/>
    </row>
    <row r="496" spans="2:10">
      <c r="H496" s="54"/>
      <c r="I496" s="55"/>
      <c r="J496" s="56"/>
    </row>
    <row r="497" spans="2:10">
      <c r="B497" s="45"/>
      <c r="H497" s="54"/>
      <c r="I497" s="55"/>
      <c r="J497" s="56"/>
    </row>
    <row r="498" spans="2:10">
      <c r="H498" s="54"/>
      <c r="I498" s="55"/>
      <c r="J498" s="56"/>
    </row>
    <row r="499" spans="2:10">
      <c r="B499" s="45"/>
      <c r="H499" s="54"/>
      <c r="I499" s="55"/>
      <c r="J499" s="56"/>
    </row>
    <row r="500" spans="2:10">
      <c r="B500" s="45"/>
      <c r="H500" s="54"/>
      <c r="I500" s="55"/>
      <c r="J500" s="56"/>
    </row>
    <row r="501" spans="2:10">
      <c r="H501" s="54"/>
      <c r="I501" s="55"/>
      <c r="J501" s="56"/>
    </row>
    <row r="502" spans="2:10">
      <c r="H502" s="54"/>
      <c r="I502" s="55"/>
      <c r="J502" s="56"/>
    </row>
    <row r="503" spans="2:10">
      <c r="H503" s="54"/>
      <c r="I503" s="55"/>
      <c r="J503" s="56"/>
    </row>
    <row r="504" spans="2:10">
      <c r="H504" s="54"/>
      <c r="I504" s="55"/>
      <c r="J504" s="56"/>
    </row>
    <row r="505" spans="2:10">
      <c r="H505" s="54"/>
      <c r="I505" s="55"/>
      <c r="J505" s="56"/>
    </row>
    <row r="506" spans="2:10">
      <c r="H506" s="54"/>
      <c r="I506" s="55"/>
      <c r="J506" s="56"/>
    </row>
    <row r="507" spans="2:10">
      <c r="H507" s="54"/>
      <c r="I507" s="55"/>
      <c r="J507" s="56"/>
    </row>
    <row r="508" spans="2:10">
      <c r="H508" s="54"/>
      <c r="I508" s="55"/>
      <c r="J508" s="56"/>
    </row>
    <row r="509" spans="2:10">
      <c r="H509" s="54"/>
      <c r="I509" s="55"/>
      <c r="J509" s="56"/>
    </row>
    <row r="510" spans="2:10">
      <c r="H510" s="54"/>
      <c r="I510" s="55"/>
      <c r="J510" s="56"/>
    </row>
    <row r="511" spans="2:10">
      <c r="H511" s="54"/>
      <c r="I511" s="55"/>
      <c r="J511" s="56"/>
    </row>
    <row r="512" spans="2:10">
      <c r="H512" s="54"/>
      <c r="I512" s="55"/>
      <c r="J512" s="56"/>
    </row>
    <row r="513" spans="8:10">
      <c r="H513" s="54"/>
      <c r="I513" s="55"/>
      <c r="J513" s="56"/>
    </row>
    <row r="514" spans="8:10">
      <c r="H514" s="54"/>
      <c r="I514" s="55"/>
      <c r="J514" s="56"/>
    </row>
    <row r="515" spans="8:10">
      <c r="H515" s="54"/>
      <c r="I515" s="55"/>
      <c r="J515" s="56"/>
    </row>
    <row r="516" spans="8:10">
      <c r="H516" s="54"/>
      <c r="I516" s="55"/>
      <c r="J516" s="56"/>
    </row>
    <row r="517" spans="8:10">
      <c r="H517" s="54"/>
      <c r="I517" s="55"/>
      <c r="J517" s="56"/>
    </row>
    <row r="518" spans="8:10">
      <c r="H518" s="54"/>
      <c r="I518" s="55"/>
      <c r="J518" s="56"/>
    </row>
    <row r="519" spans="8:10">
      <c r="H519" s="54"/>
      <c r="I519" s="55"/>
      <c r="J519" s="56"/>
    </row>
    <row r="520" spans="8:10">
      <c r="H520" s="54"/>
      <c r="I520" s="55"/>
      <c r="J520" s="56"/>
    </row>
    <row r="521" spans="8:10">
      <c r="H521" s="54"/>
      <c r="I521" s="55"/>
      <c r="J521" s="56"/>
    </row>
    <row r="522" spans="8:10">
      <c r="H522" s="54"/>
      <c r="I522" s="55"/>
      <c r="J522" s="56"/>
    </row>
    <row r="523" spans="8:10">
      <c r="H523" s="54"/>
      <c r="I523" s="55"/>
      <c r="J523" s="56"/>
    </row>
    <row r="524" spans="8:10">
      <c r="H524" s="54"/>
      <c r="I524" s="55"/>
      <c r="J524" s="56"/>
    </row>
    <row r="525" spans="8:10">
      <c r="H525" s="54"/>
      <c r="I525" s="55"/>
      <c r="J525" s="56"/>
    </row>
    <row r="526" spans="8:10">
      <c r="H526" s="54"/>
      <c r="I526" s="55"/>
      <c r="J526" s="56"/>
    </row>
    <row r="527" spans="8:10">
      <c r="H527" s="54"/>
      <c r="I527" s="55"/>
      <c r="J527" s="56"/>
    </row>
    <row r="528" spans="8:10">
      <c r="H528" s="54"/>
      <c r="I528" s="55"/>
      <c r="J528" s="56"/>
    </row>
    <row r="529" spans="8:10">
      <c r="H529" s="54"/>
      <c r="I529" s="55"/>
      <c r="J529" s="56"/>
    </row>
    <row r="530" spans="8:10">
      <c r="H530" s="54"/>
      <c r="I530" s="55"/>
      <c r="J530" s="56"/>
    </row>
    <row r="531" spans="8:10">
      <c r="H531" s="54"/>
      <c r="I531" s="55"/>
      <c r="J531" s="56"/>
    </row>
    <row r="532" spans="8:10">
      <c r="H532" s="54"/>
      <c r="I532" s="55"/>
      <c r="J532" s="56"/>
    </row>
    <row r="533" spans="8:10">
      <c r="H533" s="54"/>
      <c r="I533" s="55"/>
      <c r="J533" s="56"/>
    </row>
    <row r="534" spans="8:10">
      <c r="H534" s="54"/>
      <c r="I534" s="55"/>
      <c r="J534" s="56"/>
    </row>
    <row r="535" spans="8:10">
      <c r="H535" s="54"/>
      <c r="I535" s="55"/>
      <c r="J535" s="56"/>
    </row>
    <row r="536" spans="8:10">
      <c r="H536" s="54"/>
      <c r="I536" s="55"/>
      <c r="J536" s="56"/>
    </row>
    <row r="537" spans="8:10">
      <c r="H537" s="54"/>
      <c r="I537" s="55"/>
      <c r="J537" s="56"/>
    </row>
    <row r="538" spans="8:10">
      <c r="H538" s="54"/>
      <c r="I538" s="55"/>
      <c r="J538" s="56"/>
    </row>
    <row r="539" spans="8:10">
      <c r="H539" s="54"/>
      <c r="I539" s="55"/>
      <c r="J539" s="56"/>
    </row>
    <row r="540" spans="8:10">
      <c r="H540" s="54"/>
      <c r="I540" s="55"/>
      <c r="J540" s="56"/>
    </row>
    <row r="541" spans="8:10">
      <c r="H541" s="54"/>
      <c r="I541" s="55"/>
      <c r="J541" s="56"/>
    </row>
    <row r="542" spans="8:10">
      <c r="H542" s="54"/>
      <c r="I542" s="55"/>
      <c r="J542" s="56"/>
    </row>
    <row r="543" spans="8:10">
      <c r="H543" s="54"/>
      <c r="I543" s="55"/>
      <c r="J543" s="56"/>
    </row>
    <row r="544" spans="8:10">
      <c r="H544" s="54"/>
      <c r="I544" s="55"/>
      <c r="J544" s="56"/>
    </row>
    <row r="545" spans="8:10">
      <c r="H545" s="54"/>
      <c r="I545" s="55"/>
      <c r="J545" s="56"/>
    </row>
    <row r="546" spans="8:10">
      <c r="H546" s="54"/>
      <c r="I546" s="55"/>
      <c r="J546" s="56"/>
    </row>
    <row r="547" spans="8:10">
      <c r="H547" s="54"/>
      <c r="I547" s="55"/>
      <c r="J547" s="56"/>
    </row>
    <row r="548" spans="8:10">
      <c r="H548" s="54"/>
      <c r="I548" s="55"/>
      <c r="J548" s="56"/>
    </row>
    <row r="549" spans="8:10">
      <c r="H549" s="54"/>
      <c r="I549" s="55"/>
      <c r="J549" s="56"/>
    </row>
    <row r="550" spans="8:10">
      <c r="H550" s="54"/>
      <c r="I550" s="55"/>
      <c r="J550" s="56"/>
    </row>
    <row r="551" spans="8:10">
      <c r="H551" s="54"/>
      <c r="I551" s="55"/>
      <c r="J551" s="56"/>
    </row>
    <row r="552" spans="8:10">
      <c r="H552" s="54"/>
      <c r="I552" s="55"/>
      <c r="J552" s="56"/>
    </row>
    <row r="553" spans="8:10">
      <c r="H553" s="54"/>
      <c r="I553" s="55"/>
      <c r="J553" s="56"/>
    </row>
    <row r="554" spans="8:10">
      <c r="H554" s="54"/>
      <c r="I554" s="55"/>
      <c r="J554" s="56"/>
    </row>
    <row r="555" spans="8:10">
      <c r="H555" s="54"/>
      <c r="I555" s="55"/>
      <c r="J555" s="56"/>
    </row>
    <row r="556" spans="8:10">
      <c r="H556" s="54"/>
      <c r="I556" s="55"/>
      <c r="J556" s="56"/>
    </row>
    <row r="557" spans="8:10">
      <c r="H557" s="54"/>
      <c r="I557" s="55"/>
      <c r="J557" s="56"/>
    </row>
    <row r="558" spans="8:10">
      <c r="H558" s="54"/>
      <c r="I558" s="55"/>
      <c r="J558" s="56"/>
    </row>
    <row r="559" spans="8:10">
      <c r="H559" s="54"/>
      <c r="I559" s="55"/>
      <c r="J559" s="56"/>
    </row>
    <row r="560" spans="8:10">
      <c r="H560" s="54"/>
      <c r="I560" s="55"/>
      <c r="J560" s="56"/>
    </row>
    <row r="561" spans="8:10">
      <c r="H561" s="54"/>
      <c r="I561" s="55"/>
      <c r="J561" s="56"/>
    </row>
    <row r="562" spans="8:10">
      <c r="H562" s="54"/>
      <c r="I562" s="55"/>
      <c r="J562" s="56"/>
    </row>
    <row r="563" spans="8:10">
      <c r="H563" s="54"/>
      <c r="I563" s="55"/>
      <c r="J563" s="56"/>
    </row>
    <row r="564" spans="8:10">
      <c r="H564" s="54"/>
      <c r="I564" s="55"/>
      <c r="J564" s="56"/>
    </row>
    <row r="565" spans="8:10">
      <c r="H565" s="54"/>
      <c r="I565" s="55"/>
      <c r="J565" s="56"/>
    </row>
    <row r="566" spans="8:10">
      <c r="H566" s="54"/>
      <c r="I566" s="55"/>
      <c r="J566" s="56"/>
    </row>
    <row r="567" spans="8:10">
      <c r="H567" s="54"/>
      <c r="I567" s="55"/>
      <c r="J567" s="56"/>
    </row>
    <row r="568" spans="8:10">
      <c r="H568" s="54"/>
      <c r="I568" s="55"/>
      <c r="J568" s="56"/>
    </row>
    <row r="569" spans="8:10">
      <c r="H569" s="54"/>
      <c r="I569" s="55"/>
      <c r="J569" s="56"/>
    </row>
    <row r="570" spans="8:10">
      <c r="H570" s="54"/>
      <c r="I570" s="55"/>
      <c r="J570" s="56"/>
    </row>
    <row r="571" spans="8:10">
      <c r="H571" s="54"/>
      <c r="I571" s="55"/>
      <c r="J571" s="56"/>
    </row>
    <row r="572" spans="8:10">
      <c r="H572" s="54"/>
      <c r="I572" s="55"/>
      <c r="J572" s="56"/>
    </row>
    <row r="573" spans="8:10">
      <c r="H573" s="54"/>
      <c r="I573" s="55"/>
      <c r="J573" s="56"/>
    </row>
    <row r="574" spans="8:10">
      <c r="H574" s="54"/>
      <c r="I574" s="55"/>
      <c r="J574" s="56"/>
    </row>
    <row r="575" spans="8:10">
      <c r="H575" s="54"/>
      <c r="I575" s="55"/>
      <c r="J575" s="56"/>
    </row>
    <row r="576" spans="8:10">
      <c r="H576" s="54"/>
      <c r="I576" s="55"/>
      <c r="J576" s="56"/>
    </row>
    <row r="577" spans="1:10">
      <c r="A577" s="41"/>
      <c r="C577" s="41"/>
      <c r="D577" s="41"/>
      <c r="E577" s="41"/>
      <c r="F577" s="41"/>
      <c r="G577" s="41"/>
      <c r="H577" s="54"/>
      <c r="I577" s="55"/>
      <c r="J577" s="56"/>
    </row>
    <row r="578" spans="1:10">
      <c r="A578" s="41"/>
      <c r="C578" s="41"/>
      <c r="D578" s="41"/>
      <c r="E578" s="41"/>
      <c r="F578" s="41"/>
      <c r="G578" s="41"/>
      <c r="H578" s="54"/>
      <c r="I578" s="55"/>
      <c r="J578" s="56"/>
    </row>
    <row r="579" spans="1:10">
      <c r="A579" s="41"/>
      <c r="C579" s="41"/>
      <c r="D579" s="41"/>
      <c r="E579" s="41"/>
      <c r="F579" s="41"/>
      <c r="G579" s="41"/>
      <c r="H579" s="54"/>
      <c r="I579" s="55"/>
      <c r="J579" s="56"/>
    </row>
    <row r="580" spans="1:10">
      <c r="A580" s="41"/>
      <c r="C580" s="41"/>
      <c r="D580" s="41"/>
      <c r="E580" s="41"/>
      <c r="F580" s="41"/>
      <c r="G580" s="41"/>
      <c r="H580" s="54"/>
      <c r="I580" s="55"/>
      <c r="J580" s="56"/>
    </row>
    <row r="581" spans="1:10">
      <c r="A581" s="41"/>
      <c r="C581" s="41"/>
      <c r="D581" s="41"/>
      <c r="E581" s="41"/>
      <c r="F581" s="41"/>
      <c r="G581" s="41"/>
      <c r="H581" s="54"/>
      <c r="I581" s="55"/>
      <c r="J581" s="56"/>
    </row>
    <row r="582" spans="1:10">
      <c r="A582" s="41"/>
      <c r="C582" s="41"/>
      <c r="D582" s="41"/>
      <c r="E582" s="41"/>
      <c r="F582" s="41"/>
      <c r="G582" s="41"/>
      <c r="H582" s="54"/>
      <c r="I582" s="55"/>
      <c r="J582" s="56"/>
    </row>
    <row r="583" spans="1:10">
      <c r="A583" s="41"/>
      <c r="C583" s="41"/>
      <c r="D583" s="41"/>
      <c r="E583" s="41"/>
      <c r="F583" s="41"/>
      <c r="G583" s="41"/>
      <c r="H583" s="54"/>
      <c r="I583" s="55"/>
      <c r="J583" s="56"/>
    </row>
    <row r="584" spans="1:10">
      <c r="A584" s="41"/>
      <c r="C584" s="41"/>
      <c r="D584" s="41"/>
      <c r="E584" s="41"/>
      <c r="F584" s="41"/>
      <c r="G584" s="41"/>
      <c r="H584" s="54"/>
      <c r="I584" s="55"/>
      <c r="J584" s="56"/>
    </row>
    <row r="585" spans="1:10">
      <c r="A585" s="41"/>
      <c r="C585" s="41"/>
      <c r="D585" s="41"/>
      <c r="E585" s="41"/>
      <c r="F585" s="41"/>
      <c r="G585" s="41"/>
      <c r="H585" s="54"/>
      <c r="I585" s="55"/>
      <c r="J585" s="56"/>
    </row>
    <row r="586" spans="1:10">
      <c r="A586" s="41"/>
      <c r="C586" s="41"/>
      <c r="D586" s="41"/>
      <c r="E586" s="41"/>
      <c r="F586" s="41"/>
      <c r="G586" s="41"/>
      <c r="H586" s="54"/>
      <c r="I586" s="55"/>
      <c r="J586" s="56"/>
    </row>
    <row r="587" spans="1:10">
      <c r="A587" s="41"/>
      <c r="C587" s="41"/>
      <c r="D587" s="41"/>
      <c r="E587" s="41"/>
      <c r="F587" s="41"/>
      <c r="G587" s="41"/>
      <c r="H587" s="54"/>
      <c r="I587" s="55"/>
      <c r="J587" s="56"/>
    </row>
    <row r="588" spans="1:10">
      <c r="A588" s="41"/>
      <c r="C588" s="41"/>
      <c r="D588" s="41"/>
      <c r="E588" s="41"/>
      <c r="F588" s="41"/>
      <c r="G588" s="41"/>
      <c r="H588" s="54"/>
      <c r="I588" s="55"/>
      <c r="J588" s="56"/>
    </row>
    <row r="589" spans="1:10">
      <c r="A589" s="41"/>
      <c r="C589" s="41"/>
      <c r="D589" s="41"/>
      <c r="E589" s="41"/>
      <c r="F589" s="41"/>
      <c r="G589" s="41"/>
      <c r="H589" s="54"/>
      <c r="I589" s="55"/>
      <c r="J589" s="56"/>
    </row>
    <row r="590" spans="1:10">
      <c r="A590" s="41"/>
      <c r="C590" s="41"/>
      <c r="D590" s="41"/>
      <c r="E590" s="41"/>
      <c r="F590" s="41"/>
      <c r="G590" s="41"/>
      <c r="H590" s="54"/>
      <c r="I590" s="55"/>
      <c r="J590" s="56"/>
    </row>
    <row r="591" spans="1:10">
      <c r="A591" s="41"/>
      <c r="C591" s="41"/>
      <c r="D591" s="41"/>
      <c r="E591" s="41"/>
      <c r="F591" s="41"/>
      <c r="G591" s="41"/>
      <c r="H591" s="54"/>
      <c r="I591" s="55"/>
      <c r="J591" s="56"/>
    </row>
    <row r="592" spans="1:10">
      <c r="A592" s="41"/>
      <c r="C592" s="41"/>
      <c r="D592" s="41"/>
      <c r="E592" s="41"/>
      <c r="F592" s="41"/>
      <c r="G592" s="41"/>
      <c r="H592" s="54"/>
      <c r="I592" s="55"/>
      <c r="J592" s="56"/>
    </row>
    <row r="593" spans="1:10">
      <c r="A593" s="41"/>
      <c r="C593" s="41"/>
      <c r="D593" s="41"/>
      <c r="E593" s="41"/>
      <c r="F593" s="41"/>
      <c r="G593" s="41"/>
      <c r="H593" s="54"/>
      <c r="I593" s="55"/>
      <c r="J593" s="56"/>
    </row>
    <row r="594" spans="1:10">
      <c r="A594" s="41"/>
      <c r="C594" s="41"/>
      <c r="D594" s="41"/>
      <c r="E594" s="41"/>
      <c r="F594" s="41"/>
      <c r="G594" s="41"/>
      <c r="H594" s="54"/>
      <c r="I594" s="55"/>
      <c r="J594" s="56"/>
    </row>
    <row r="595" spans="1:10">
      <c r="A595" s="41"/>
      <c r="C595" s="41"/>
      <c r="D595" s="41"/>
      <c r="E595" s="41"/>
      <c r="F595" s="41"/>
      <c r="G595" s="41"/>
      <c r="H595" s="54"/>
      <c r="I595" s="55"/>
      <c r="J595" s="56"/>
    </row>
    <row r="596" spans="1:10">
      <c r="A596" s="41"/>
      <c r="C596" s="41"/>
      <c r="D596" s="41"/>
      <c r="E596" s="41"/>
      <c r="F596" s="41"/>
      <c r="G596" s="41"/>
      <c r="H596" s="54"/>
      <c r="I596" s="55"/>
      <c r="J596" s="56"/>
    </row>
    <row r="597" spans="1:10">
      <c r="A597" s="41"/>
      <c r="C597" s="41"/>
      <c r="D597" s="41"/>
      <c r="E597" s="41"/>
      <c r="F597" s="41"/>
      <c r="G597" s="41"/>
      <c r="H597" s="54"/>
      <c r="I597" s="55"/>
      <c r="J597" s="56"/>
    </row>
    <row r="598" spans="1:10">
      <c r="A598" s="41"/>
      <c r="C598" s="41"/>
      <c r="D598" s="41"/>
      <c r="E598" s="41"/>
      <c r="F598" s="41"/>
      <c r="G598" s="41"/>
      <c r="H598" s="54"/>
      <c r="I598" s="55"/>
      <c r="J598" s="56"/>
    </row>
    <row r="599" spans="1:10">
      <c r="A599" s="41"/>
      <c r="C599" s="41"/>
      <c r="D599" s="41"/>
      <c r="E599" s="41"/>
      <c r="F599" s="41"/>
      <c r="G599" s="41"/>
      <c r="H599" s="54"/>
      <c r="I599" s="55"/>
      <c r="J599" s="56"/>
    </row>
    <row r="600" spans="1:10">
      <c r="A600" s="41"/>
      <c r="C600" s="41"/>
      <c r="D600" s="41"/>
      <c r="E600" s="41"/>
      <c r="F600" s="41"/>
      <c r="G600" s="41"/>
      <c r="H600" s="54"/>
      <c r="I600" s="55"/>
      <c r="J600" s="56"/>
    </row>
    <row r="601" spans="1:10">
      <c r="A601" s="41"/>
      <c r="C601" s="41"/>
      <c r="D601" s="41"/>
      <c r="E601" s="41"/>
      <c r="F601" s="41"/>
      <c r="G601" s="41"/>
      <c r="H601" s="54"/>
      <c r="I601" s="55"/>
      <c r="J601" s="56"/>
    </row>
    <row r="602" spans="1:10">
      <c r="A602" s="41"/>
      <c r="C602" s="41"/>
      <c r="D602" s="41"/>
      <c r="E602" s="41"/>
      <c r="F602" s="41"/>
      <c r="G602" s="41"/>
      <c r="H602" s="54"/>
      <c r="I602" s="55"/>
      <c r="J602" s="56"/>
    </row>
    <row r="603" spans="1:10">
      <c r="A603" s="41"/>
      <c r="C603" s="41"/>
      <c r="D603" s="41"/>
      <c r="E603" s="41"/>
      <c r="F603" s="41"/>
      <c r="G603" s="41"/>
      <c r="H603" s="54"/>
      <c r="I603" s="55"/>
      <c r="J603" s="56"/>
    </row>
    <row r="604" spans="1:10">
      <c r="A604" s="41"/>
      <c r="C604" s="41"/>
      <c r="D604" s="41"/>
      <c r="E604" s="41"/>
      <c r="F604" s="41"/>
      <c r="G604" s="41"/>
      <c r="H604" s="54"/>
      <c r="I604" s="55"/>
      <c r="J604" s="56"/>
    </row>
    <row r="605" spans="1:10">
      <c r="A605" s="41"/>
      <c r="C605" s="41"/>
      <c r="D605" s="41"/>
      <c r="E605" s="41"/>
      <c r="F605" s="41"/>
      <c r="G605" s="41"/>
      <c r="H605" s="54"/>
      <c r="I605" s="55"/>
      <c r="J605" s="56"/>
    </row>
    <row r="606" spans="1:10">
      <c r="A606" s="41"/>
      <c r="C606" s="41"/>
      <c r="D606" s="41"/>
      <c r="E606" s="41"/>
      <c r="F606" s="41"/>
      <c r="G606" s="41"/>
      <c r="H606" s="54"/>
      <c r="I606" s="55"/>
      <c r="J606" s="56"/>
    </row>
    <row r="607" spans="1:10">
      <c r="A607" s="41"/>
      <c r="C607" s="41"/>
      <c r="D607" s="41"/>
      <c r="E607" s="41"/>
      <c r="F607" s="41"/>
      <c r="G607" s="41"/>
      <c r="H607" s="54"/>
      <c r="I607" s="55"/>
      <c r="J607" s="56"/>
    </row>
    <row r="608" spans="1:10">
      <c r="A608" s="41"/>
      <c r="C608" s="41"/>
      <c r="D608" s="41"/>
      <c r="E608" s="41"/>
      <c r="F608" s="41"/>
      <c r="G608" s="41"/>
      <c r="H608" s="54"/>
      <c r="I608" s="55"/>
      <c r="J608" s="56"/>
    </row>
    <row r="609" spans="1:10">
      <c r="A609" s="41"/>
      <c r="C609" s="41"/>
      <c r="D609" s="41"/>
      <c r="E609" s="41"/>
      <c r="F609" s="41"/>
      <c r="G609" s="41"/>
      <c r="H609" s="54"/>
      <c r="I609" s="55"/>
      <c r="J609" s="56"/>
    </row>
    <row r="610" spans="1:10">
      <c r="A610" s="41"/>
      <c r="C610" s="41"/>
      <c r="D610" s="41"/>
      <c r="E610" s="41"/>
      <c r="F610" s="41"/>
      <c r="G610" s="41"/>
      <c r="H610" s="54"/>
      <c r="I610" s="55"/>
      <c r="J610" s="56"/>
    </row>
    <row r="611" spans="1:10">
      <c r="A611" s="41"/>
      <c r="C611" s="41"/>
      <c r="D611" s="41"/>
      <c r="E611" s="41"/>
      <c r="F611" s="41"/>
      <c r="G611" s="41"/>
      <c r="H611" s="54"/>
      <c r="I611" s="55"/>
      <c r="J611" s="56"/>
    </row>
    <row r="612" spans="1:10">
      <c r="A612" s="41"/>
      <c r="C612" s="41"/>
      <c r="D612" s="41"/>
      <c r="E612" s="41"/>
      <c r="F612" s="41"/>
      <c r="G612" s="41"/>
      <c r="H612" s="54"/>
      <c r="I612" s="55"/>
      <c r="J612" s="56"/>
    </row>
    <row r="613" spans="1:10">
      <c r="A613" s="41"/>
      <c r="C613" s="41"/>
      <c r="D613" s="41"/>
      <c r="E613" s="41"/>
      <c r="F613" s="41"/>
      <c r="G613" s="41"/>
      <c r="H613" s="54"/>
      <c r="I613" s="55"/>
      <c r="J613" s="56"/>
    </row>
    <row r="614" spans="1:10">
      <c r="A614" s="41"/>
      <c r="C614" s="41"/>
      <c r="D614" s="41"/>
      <c r="E614" s="41"/>
      <c r="F614" s="41"/>
      <c r="G614" s="41"/>
      <c r="H614" s="54"/>
      <c r="I614" s="55"/>
      <c r="J614" s="56"/>
    </row>
    <row r="615" spans="1:10">
      <c r="A615" s="41"/>
      <c r="C615" s="41"/>
      <c r="D615" s="41"/>
      <c r="E615" s="41"/>
      <c r="F615" s="41"/>
      <c r="G615" s="41"/>
      <c r="H615" s="54"/>
      <c r="I615" s="55"/>
      <c r="J615" s="56"/>
    </row>
    <row r="616" spans="1:10">
      <c r="A616" s="41"/>
      <c r="C616" s="41"/>
      <c r="D616" s="41"/>
      <c r="E616" s="41"/>
      <c r="F616" s="41"/>
      <c r="G616" s="41"/>
      <c r="H616" s="54"/>
      <c r="I616" s="55"/>
      <c r="J616" s="56"/>
    </row>
    <row r="617" spans="1:10">
      <c r="A617" s="41"/>
      <c r="C617" s="41"/>
      <c r="D617" s="41"/>
      <c r="E617" s="41"/>
      <c r="F617" s="41"/>
      <c r="G617" s="41"/>
      <c r="H617" s="54"/>
      <c r="I617" s="55"/>
      <c r="J617" s="56"/>
    </row>
    <row r="618" spans="1:10">
      <c r="A618" s="41"/>
      <c r="C618" s="41"/>
      <c r="D618" s="41"/>
      <c r="E618" s="41"/>
      <c r="F618" s="41"/>
      <c r="G618" s="41"/>
      <c r="H618" s="54"/>
      <c r="I618" s="55"/>
      <c r="J618" s="56"/>
    </row>
    <row r="619" spans="1:10">
      <c r="A619" s="41"/>
      <c r="C619" s="41"/>
      <c r="D619" s="41"/>
      <c r="E619" s="41"/>
      <c r="F619" s="41"/>
      <c r="G619" s="41"/>
      <c r="H619" s="54"/>
      <c r="I619" s="55"/>
      <c r="J619" s="56"/>
    </row>
    <row r="620" spans="1:10">
      <c r="A620" s="41"/>
      <c r="C620" s="41"/>
      <c r="D620" s="41"/>
      <c r="E620" s="41"/>
      <c r="F620" s="41"/>
      <c r="G620" s="41"/>
      <c r="H620" s="54"/>
      <c r="I620" s="55"/>
      <c r="J620" s="56"/>
    </row>
    <row r="621" spans="1:10">
      <c r="A621" s="41"/>
      <c r="C621" s="41"/>
      <c r="D621" s="41"/>
      <c r="E621" s="41"/>
      <c r="F621" s="41"/>
      <c r="G621" s="41"/>
      <c r="H621" s="54"/>
      <c r="I621" s="55"/>
      <c r="J621" s="56"/>
    </row>
    <row r="622" spans="1:10">
      <c r="A622" s="41"/>
      <c r="C622" s="41"/>
      <c r="D622" s="41"/>
      <c r="E622" s="41"/>
      <c r="F622" s="41"/>
      <c r="G622" s="41"/>
      <c r="H622" s="54"/>
      <c r="I622" s="55"/>
      <c r="J622" s="56"/>
    </row>
    <row r="623" spans="1:10">
      <c r="A623" s="41"/>
      <c r="C623" s="41"/>
      <c r="D623" s="41"/>
      <c r="E623" s="41"/>
      <c r="F623" s="41"/>
      <c r="G623" s="41"/>
      <c r="H623" s="54"/>
      <c r="I623" s="55"/>
      <c r="J623" s="56"/>
    </row>
    <row r="624" spans="1:10">
      <c r="A624" s="41"/>
      <c r="C624" s="41"/>
      <c r="D624" s="41"/>
      <c r="E624" s="41"/>
      <c r="F624" s="41"/>
      <c r="G624" s="41"/>
      <c r="H624" s="54"/>
      <c r="I624" s="55"/>
      <c r="J624" s="56"/>
    </row>
    <row r="625" spans="1:10">
      <c r="A625" s="41"/>
      <c r="C625" s="41"/>
      <c r="D625" s="41"/>
      <c r="E625" s="41"/>
      <c r="F625" s="41"/>
      <c r="G625" s="41"/>
      <c r="H625" s="54"/>
      <c r="I625" s="55"/>
      <c r="J625" s="56"/>
    </row>
    <row r="626" spans="1:10">
      <c r="A626" s="41"/>
      <c r="C626" s="41"/>
      <c r="D626" s="41"/>
      <c r="E626" s="41"/>
      <c r="F626" s="41"/>
      <c r="G626" s="41"/>
      <c r="H626" s="54"/>
      <c r="I626" s="55"/>
      <c r="J626" s="56"/>
    </row>
    <row r="627" spans="1:10">
      <c r="A627" s="41"/>
      <c r="C627" s="41"/>
      <c r="D627" s="41"/>
      <c r="E627" s="41"/>
      <c r="F627" s="41"/>
      <c r="G627" s="41"/>
      <c r="H627" s="54"/>
      <c r="I627" s="55"/>
      <c r="J627" s="56"/>
    </row>
    <row r="628" spans="1:10">
      <c r="A628" s="41"/>
      <c r="C628" s="41"/>
      <c r="D628" s="41"/>
      <c r="E628" s="41"/>
      <c r="F628" s="41"/>
      <c r="G628" s="41"/>
      <c r="H628" s="54"/>
      <c r="I628" s="55"/>
      <c r="J628" s="56"/>
    </row>
    <row r="629" spans="1:10">
      <c r="A629" s="41"/>
      <c r="C629" s="41"/>
      <c r="D629" s="41"/>
      <c r="E629" s="41"/>
      <c r="F629" s="41"/>
      <c r="G629" s="41"/>
      <c r="H629" s="54"/>
      <c r="I629" s="55"/>
      <c r="J629" s="56"/>
    </row>
    <row r="630" spans="1:10">
      <c r="A630" s="41"/>
      <c r="C630" s="41"/>
      <c r="D630" s="41"/>
      <c r="E630" s="41"/>
      <c r="F630" s="41"/>
      <c r="G630" s="41"/>
      <c r="H630" s="54"/>
      <c r="I630" s="55"/>
      <c r="J630" s="56"/>
    </row>
    <row r="631" spans="1:10">
      <c r="A631" s="41"/>
      <c r="C631" s="41"/>
      <c r="D631" s="41"/>
      <c r="E631" s="41"/>
      <c r="F631" s="41"/>
      <c r="G631" s="41"/>
      <c r="H631" s="54"/>
      <c r="I631" s="55"/>
      <c r="J631" s="56"/>
    </row>
    <row r="632" spans="1:10">
      <c r="A632" s="41"/>
      <c r="C632" s="41"/>
      <c r="D632" s="41"/>
      <c r="E632" s="41"/>
      <c r="F632" s="41"/>
      <c r="G632" s="41"/>
      <c r="H632" s="54"/>
      <c r="I632" s="55"/>
      <c r="J632" s="56"/>
    </row>
    <row r="633" spans="1:10">
      <c r="A633" s="41"/>
      <c r="C633" s="41"/>
      <c r="D633" s="41"/>
      <c r="E633" s="41"/>
      <c r="F633" s="41"/>
      <c r="G633" s="41"/>
      <c r="H633" s="54"/>
      <c r="I633" s="55"/>
      <c r="J633" s="56"/>
    </row>
    <row r="634" spans="1:10">
      <c r="A634" s="41"/>
      <c r="C634" s="41"/>
      <c r="D634" s="41"/>
      <c r="E634" s="41"/>
      <c r="F634" s="41"/>
      <c r="G634" s="41"/>
      <c r="H634" s="54"/>
      <c r="I634" s="55"/>
      <c r="J634" s="56"/>
    </row>
    <row r="635" spans="1:10">
      <c r="A635" s="41"/>
      <c r="C635" s="41"/>
      <c r="D635" s="41"/>
      <c r="E635" s="41"/>
      <c r="F635" s="41"/>
      <c r="G635" s="41"/>
      <c r="H635" s="54"/>
      <c r="I635" s="55"/>
      <c r="J635" s="56"/>
    </row>
    <row r="636" spans="1:10">
      <c r="A636" s="41"/>
      <c r="C636" s="41"/>
      <c r="D636" s="41"/>
      <c r="E636" s="41"/>
      <c r="F636" s="41"/>
      <c r="G636" s="41"/>
      <c r="H636" s="54"/>
      <c r="I636" s="55"/>
      <c r="J636" s="56"/>
    </row>
    <row r="637" spans="1:10">
      <c r="A637" s="41"/>
      <c r="C637" s="41"/>
      <c r="D637" s="41"/>
      <c r="E637" s="41"/>
      <c r="F637" s="41"/>
      <c r="G637" s="41"/>
      <c r="H637" s="54"/>
      <c r="I637" s="55"/>
      <c r="J637" s="56"/>
    </row>
    <row r="638" spans="1:10">
      <c r="A638" s="41"/>
      <c r="C638" s="41"/>
      <c r="D638" s="41"/>
      <c r="E638" s="41"/>
      <c r="F638" s="41"/>
      <c r="G638" s="41"/>
      <c r="H638" s="54"/>
      <c r="I638" s="55"/>
      <c r="J638" s="56"/>
    </row>
    <row r="639" spans="1:10">
      <c r="A639" s="41"/>
      <c r="C639" s="41"/>
      <c r="D639" s="41"/>
      <c r="E639" s="41"/>
      <c r="F639" s="41"/>
      <c r="G639" s="41"/>
      <c r="H639" s="54"/>
      <c r="I639" s="55"/>
      <c r="J639" s="56"/>
    </row>
    <row r="640" spans="1:10">
      <c r="A640" s="41"/>
      <c r="C640" s="41"/>
      <c r="D640" s="41"/>
      <c r="E640" s="41"/>
      <c r="F640" s="41"/>
      <c r="G640" s="41"/>
      <c r="H640" s="54"/>
      <c r="I640" s="55"/>
      <c r="J640" s="56"/>
    </row>
    <row r="641" spans="1:10">
      <c r="A641" s="41"/>
      <c r="C641" s="41"/>
      <c r="D641" s="41"/>
      <c r="E641" s="41"/>
      <c r="F641" s="41"/>
      <c r="G641" s="41"/>
      <c r="H641" s="54"/>
      <c r="I641" s="55"/>
      <c r="J641" s="56"/>
    </row>
    <row r="642" spans="1:10">
      <c r="A642" s="41"/>
      <c r="C642" s="41"/>
      <c r="D642" s="41"/>
      <c r="E642" s="41"/>
      <c r="F642" s="41"/>
      <c r="G642" s="41"/>
      <c r="H642" s="54"/>
      <c r="I642" s="55"/>
      <c r="J642" s="56"/>
    </row>
    <row r="643" spans="1:10">
      <c r="A643" s="41"/>
      <c r="C643" s="41"/>
      <c r="D643" s="41"/>
      <c r="E643" s="41"/>
      <c r="F643" s="41"/>
      <c r="G643" s="41"/>
      <c r="H643" s="54"/>
      <c r="I643" s="55"/>
      <c r="J643" s="56"/>
    </row>
    <row r="644" spans="1:10">
      <c r="A644" s="41"/>
      <c r="C644" s="41"/>
      <c r="D644" s="41"/>
      <c r="E644" s="41"/>
      <c r="F644" s="41"/>
      <c r="G644" s="41"/>
      <c r="H644" s="54"/>
      <c r="I644" s="55"/>
      <c r="J644" s="56"/>
    </row>
    <row r="645" spans="1:10">
      <c r="A645" s="41"/>
      <c r="C645" s="41"/>
      <c r="D645" s="41"/>
      <c r="E645" s="41"/>
      <c r="F645" s="41"/>
      <c r="G645" s="41"/>
      <c r="H645" s="54"/>
      <c r="I645" s="55"/>
      <c r="J645" s="56"/>
    </row>
    <row r="646" spans="1:10">
      <c r="A646" s="41"/>
      <c r="C646" s="41"/>
      <c r="D646" s="41"/>
      <c r="E646" s="41"/>
      <c r="F646" s="41"/>
      <c r="G646" s="41"/>
      <c r="H646" s="54"/>
      <c r="I646" s="55"/>
      <c r="J646" s="56"/>
    </row>
    <row r="647" spans="1:10">
      <c r="A647" s="41"/>
      <c r="C647" s="41"/>
      <c r="D647" s="41"/>
      <c r="E647" s="41"/>
      <c r="F647" s="41"/>
      <c r="G647" s="41"/>
      <c r="H647" s="54"/>
      <c r="I647" s="55"/>
      <c r="J647" s="56"/>
    </row>
    <row r="648" spans="1:10">
      <c r="A648" s="41"/>
      <c r="C648" s="41"/>
      <c r="D648" s="41"/>
      <c r="E648" s="41"/>
      <c r="F648" s="41"/>
      <c r="G648" s="41"/>
      <c r="H648" s="54"/>
      <c r="I648" s="55"/>
      <c r="J648" s="56"/>
    </row>
    <row r="649" spans="1:10">
      <c r="A649" s="41"/>
      <c r="C649" s="41"/>
      <c r="D649" s="41"/>
      <c r="E649" s="41"/>
      <c r="F649" s="41"/>
      <c r="G649" s="41"/>
      <c r="H649" s="54"/>
      <c r="I649" s="55"/>
      <c r="J649" s="56"/>
    </row>
    <row r="650" spans="1:10">
      <c r="A650" s="41"/>
      <c r="C650" s="41"/>
      <c r="D650" s="41"/>
      <c r="E650" s="41"/>
      <c r="F650" s="41"/>
      <c r="G650" s="41"/>
      <c r="H650" s="54"/>
      <c r="I650" s="55"/>
      <c r="J650" s="56"/>
    </row>
    <row r="651" spans="1:10">
      <c r="A651" s="41"/>
      <c r="C651" s="41"/>
      <c r="D651" s="41"/>
      <c r="E651" s="41"/>
      <c r="F651" s="41"/>
      <c r="G651" s="41"/>
      <c r="H651" s="54"/>
      <c r="I651" s="55"/>
      <c r="J651" s="56"/>
    </row>
    <row r="652" spans="1:10">
      <c r="A652" s="41"/>
      <c r="C652" s="41"/>
      <c r="D652" s="41"/>
      <c r="E652" s="41"/>
      <c r="F652" s="41"/>
      <c r="G652" s="41"/>
      <c r="H652" s="54"/>
      <c r="I652" s="55"/>
      <c r="J652" s="56"/>
    </row>
    <row r="653" spans="1:10">
      <c r="A653" s="41"/>
      <c r="C653" s="41"/>
      <c r="D653" s="41"/>
      <c r="E653" s="41"/>
      <c r="F653" s="41"/>
      <c r="G653" s="41"/>
      <c r="H653" s="54"/>
      <c r="I653" s="55"/>
      <c r="J653" s="56"/>
    </row>
    <row r="654" spans="1:10">
      <c r="A654" s="41"/>
      <c r="C654" s="41"/>
      <c r="D654" s="41"/>
      <c r="E654" s="41"/>
      <c r="F654" s="41"/>
      <c r="G654" s="41"/>
      <c r="H654" s="54"/>
      <c r="I654" s="55"/>
      <c r="J654" s="56"/>
    </row>
    <row r="655" spans="1:10">
      <c r="A655" s="41"/>
      <c r="C655" s="41"/>
      <c r="D655" s="41"/>
      <c r="E655" s="41"/>
      <c r="F655" s="41"/>
      <c r="G655" s="41"/>
      <c r="H655" s="54"/>
      <c r="I655" s="55"/>
      <c r="J655" s="56"/>
    </row>
    <row r="656" spans="1:10">
      <c r="A656" s="41"/>
      <c r="C656" s="41"/>
      <c r="D656" s="41"/>
      <c r="E656" s="41"/>
      <c r="F656" s="41"/>
      <c r="G656" s="41"/>
      <c r="H656" s="54"/>
      <c r="I656" s="55"/>
      <c r="J656" s="56"/>
    </row>
    <row r="657" spans="1:10">
      <c r="A657" s="41"/>
      <c r="C657" s="41"/>
      <c r="D657" s="41"/>
      <c r="E657" s="41"/>
      <c r="F657" s="41"/>
      <c r="G657" s="41"/>
      <c r="H657" s="54"/>
      <c r="I657" s="55"/>
      <c r="J657" s="56"/>
    </row>
    <row r="658" spans="1:10">
      <c r="A658" s="41"/>
      <c r="C658" s="41"/>
      <c r="D658" s="41"/>
      <c r="E658" s="41"/>
      <c r="F658" s="41"/>
      <c r="G658" s="41"/>
      <c r="H658" s="54"/>
      <c r="I658" s="55"/>
      <c r="J658" s="56"/>
    </row>
    <row r="659" spans="1:10">
      <c r="A659" s="41"/>
      <c r="C659" s="41"/>
      <c r="D659" s="41"/>
      <c r="E659" s="41"/>
      <c r="F659" s="41"/>
      <c r="G659" s="41"/>
      <c r="H659" s="54"/>
      <c r="I659" s="55"/>
      <c r="J659" s="56"/>
    </row>
    <row r="660" spans="1:10">
      <c r="A660" s="41"/>
      <c r="C660" s="41"/>
      <c r="D660" s="41"/>
      <c r="E660" s="41"/>
      <c r="F660" s="41"/>
      <c r="G660" s="41"/>
      <c r="H660" s="54"/>
      <c r="I660" s="55"/>
      <c r="J660" s="56"/>
    </row>
    <row r="661" spans="1:10">
      <c r="A661" s="41"/>
      <c r="C661" s="41"/>
      <c r="D661" s="41"/>
      <c r="E661" s="41"/>
      <c r="F661" s="41"/>
      <c r="G661" s="41"/>
      <c r="H661" s="54"/>
      <c r="I661" s="55"/>
      <c r="J661" s="56"/>
    </row>
    <row r="662" spans="1:10">
      <c r="A662" s="41"/>
      <c r="C662" s="41"/>
      <c r="D662" s="41"/>
      <c r="E662" s="41"/>
      <c r="F662" s="41"/>
      <c r="G662" s="41"/>
      <c r="H662" s="54"/>
      <c r="I662" s="55"/>
      <c r="J662" s="56"/>
    </row>
    <row r="663" spans="1:10">
      <c r="A663" s="41"/>
      <c r="C663" s="41"/>
      <c r="D663" s="41"/>
      <c r="E663" s="41"/>
      <c r="F663" s="41"/>
      <c r="G663" s="41"/>
      <c r="H663" s="54"/>
      <c r="I663" s="55"/>
      <c r="J663" s="56"/>
    </row>
    <row r="664" spans="1:10">
      <c r="A664" s="41"/>
      <c r="C664" s="41"/>
      <c r="D664" s="41"/>
      <c r="E664" s="41"/>
      <c r="F664" s="41"/>
      <c r="G664" s="41"/>
      <c r="H664" s="54"/>
      <c r="I664" s="55"/>
      <c r="J664" s="56"/>
    </row>
    <row r="665" spans="1:10">
      <c r="A665" s="41"/>
      <c r="C665" s="41"/>
      <c r="D665" s="41"/>
      <c r="E665" s="41"/>
      <c r="F665" s="41"/>
      <c r="G665" s="41"/>
      <c r="H665" s="54"/>
      <c r="I665" s="55"/>
      <c r="J665" s="56"/>
    </row>
    <row r="666" spans="1:10">
      <c r="A666" s="41"/>
      <c r="C666" s="41"/>
      <c r="D666" s="41"/>
      <c r="E666" s="41"/>
      <c r="F666" s="41"/>
      <c r="G666" s="41"/>
      <c r="H666" s="54"/>
      <c r="I666" s="55"/>
      <c r="J666" s="56"/>
    </row>
    <row r="667" spans="1:10">
      <c r="A667" s="41"/>
      <c r="C667" s="41"/>
      <c r="D667" s="41"/>
      <c r="E667" s="41"/>
      <c r="F667" s="41"/>
      <c r="G667" s="41"/>
      <c r="H667" s="54"/>
      <c r="I667" s="55"/>
      <c r="J667" s="56"/>
    </row>
    <row r="668" spans="1:10">
      <c r="A668" s="41"/>
      <c r="C668" s="41"/>
      <c r="D668" s="41"/>
      <c r="E668" s="41"/>
      <c r="F668" s="41"/>
      <c r="G668" s="41"/>
      <c r="H668" s="54"/>
      <c r="I668" s="55"/>
      <c r="J668" s="56"/>
    </row>
    <row r="669" spans="1:10">
      <c r="A669" s="41"/>
      <c r="C669" s="41"/>
      <c r="D669" s="41"/>
      <c r="E669" s="41"/>
      <c r="F669" s="41"/>
      <c r="G669" s="41"/>
      <c r="H669" s="54"/>
      <c r="I669" s="55"/>
      <c r="J669" s="56"/>
    </row>
    <row r="670" spans="1:10">
      <c r="A670" s="41"/>
      <c r="C670" s="41"/>
      <c r="D670" s="41"/>
      <c r="E670" s="41"/>
      <c r="F670" s="41"/>
      <c r="G670" s="41"/>
      <c r="H670" s="54"/>
      <c r="I670" s="55"/>
      <c r="J670" s="56"/>
    </row>
    <row r="671" spans="1:10">
      <c r="A671" s="41"/>
      <c r="C671" s="41"/>
      <c r="D671" s="41"/>
      <c r="E671" s="41"/>
      <c r="F671" s="41"/>
      <c r="G671" s="41"/>
      <c r="H671" s="54"/>
      <c r="I671" s="55"/>
      <c r="J671" s="56"/>
    </row>
    <row r="672" spans="1:10">
      <c r="A672" s="41"/>
      <c r="C672" s="41"/>
      <c r="D672" s="41"/>
      <c r="E672" s="41"/>
      <c r="F672" s="41"/>
      <c r="G672" s="41"/>
      <c r="H672" s="54"/>
      <c r="I672" s="55"/>
      <c r="J672" s="56"/>
    </row>
    <row r="673" spans="1:10">
      <c r="A673" s="41"/>
      <c r="C673" s="41"/>
      <c r="D673" s="41"/>
      <c r="E673" s="41"/>
      <c r="F673" s="41"/>
      <c r="G673" s="41"/>
      <c r="H673" s="54"/>
      <c r="I673" s="55"/>
      <c r="J673" s="56"/>
    </row>
    <row r="674" spans="1:10">
      <c r="A674" s="41"/>
      <c r="C674" s="41"/>
      <c r="D674" s="41"/>
      <c r="E674" s="41"/>
      <c r="F674" s="41"/>
      <c r="G674" s="41"/>
      <c r="H674" s="54"/>
      <c r="I674" s="55"/>
      <c r="J674" s="56"/>
    </row>
    <row r="675" spans="1:10">
      <c r="A675" s="41"/>
      <c r="C675" s="41"/>
      <c r="D675" s="41"/>
      <c r="E675" s="41"/>
      <c r="F675" s="41"/>
      <c r="G675" s="41"/>
      <c r="H675" s="54"/>
      <c r="I675" s="55"/>
      <c r="J675" s="56"/>
    </row>
    <row r="676" spans="1:10">
      <c r="A676" s="41"/>
      <c r="C676" s="41"/>
      <c r="D676" s="41"/>
      <c r="E676" s="41"/>
      <c r="F676" s="41"/>
      <c r="G676" s="41"/>
      <c r="H676" s="54"/>
      <c r="I676" s="55"/>
      <c r="J676" s="56"/>
    </row>
    <row r="677" spans="1:10">
      <c r="A677" s="41"/>
      <c r="C677" s="41"/>
      <c r="D677" s="41"/>
      <c r="E677" s="41"/>
      <c r="F677" s="41"/>
      <c r="G677" s="41"/>
      <c r="H677" s="54"/>
      <c r="I677" s="55"/>
      <c r="J677" s="56"/>
    </row>
    <row r="678" spans="1:10">
      <c r="A678" s="41"/>
      <c r="C678" s="41"/>
      <c r="D678" s="41"/>
      <c r="E678" s="41"/>
      <c r="F678" s="41"/>
      <c r="G678" s="41"/>
      <c r="H678" s="54"/>
      <c r="I678" s="55"/>
      <c r="J678" s="56"/>
    </row>
    <row r="679" spans="1:10">
      <c r="A679" s="41"/>
      <c r="C679" s="41"/>
      <c r="D679" s="41"/>
      <c r="E679" s="41"/>
      <c r="F679" s="41"/>
      <c r="G679" s="41"/>
      <c r="H679" s="54"/>
      <c r="I679" s="55"/>
      <c r="J679" s="56"/>
    </row>
    <row r="680" spans="1:10">
      <c r="A680" s="41"/>
      <c r="C680" s="41"/>
      <c r="D680" s="41"/>
      <c r="E680" s="41"/>
      <c r="F680" s="41"/>
      <c r="G680" s="41"/>
      <c r="H680" s="54"/>
      <c r="I680" s="55"/>
      <c r="J680" s="56"/>
    </row>
    <row r="681" spans="1:10">
      <c r="A681" s="41"/>
      <c r="C681" s="41"/>
      <c r="D681" s="41"/>
      <c r="E681" s="41"/>
      <c r="F681" s="41"/>
      <c r="G681" s="41"/>
      <c r="H681" s="54"/>
      <c r="I681" s="55"/>
      <c r="J681" s="56"/>
    </row>
    <row r="682" spans="1:10">
      <c r="A682" s="41"/>
      <c r="C682" s="41"/>
      <c r="D682" s="41"/>
      <c r="E682" s="41"/>
      <c r="F682" s="41"/>
      <c r="G682" s="41"/>
      <c r="H682" s="54"/>
      <c r="I682" s="55"/>
      <c r="J682" s="56"/>
    </row>
    <row r="683" spans="1:10">
      <c r="A683" s="41"/>
      <c r="C683" s="41"/>
      <c r="D683" s="41"/>
      <c r="E683" s="41"/>
      <c r="F683" s="41"/>
      <c r="G683" s="41"/>
      <c r="H683" s="54"/>
      <c r="I683" s="55"/>
      <c r="J683" s="56"/>
    </row>
    <row r="684" spans="1:10">
      <c r="A684" s="41"/>
      <c r="C684" s="41"/>
      <c r="D684" s="41"/>
      <c r="E684" s="41"/>
      <c r="F684" s="41"/>
      <c r="G684" s="41"/>
      <c r="H684" s="54"/>
      <c r="I684" s="55"/>
      <c r="J684" s="56"/>
    </row>
    <row r="685" spans="1:10">
      <c r="A685" s="41"/>
      <c r="C685" s="41"/>
      <c r="D685" s="41"/>
      <c r="E685" s="41"/>
      <c r="F685" s="41"/>
      <c r="G685" s="41"/>
      <c r="H685" s="54"/>
      <c r="I685" s="55"/>
      <c r="J685" s="56"/>
    </row>
    <row r="686" spans="1:10">
      <c r="A686" s="41"/>
      <c r="C686" s="41"/>
      <c r="D686" s="41"/>
      <c r="E686" s="41"/>
      <c r="F686" s="41"/>
      <c r="G686" s="41"/>
      <c r="H686" s="54"/>
      <c r="I686" s="55"/>
      <c r="J686" s="56"/>
    </row>
    <row r="687" spans="1:10">
      <c r="A687" s="41"/>
      <c r="C687" s="41"/>
      <c r="D687" s="41"/>
      <c r="E687" s="41"/>
      <c r="F687" s="41"/>
      <c r="G687" s="41"/>
      <c r="H687" s="54"/>
      <c r="I687" s="55"/>
      <c r="J687" s="56"/>
    </row>
    <row r="688" spans="1:10">
      <c r="A688" s="41"/>
      <c r="C688" s="41"/>
      <c r="D688" s="41"/>
      <c r="E688" s="41"/>
      <c r="F688" s="41"/>
      <c r="G688" s="41"/>
      <c r="H688" s="54"/>
      <c r="I688" s="55"/>
      <c r="J688" s="56"/>
    </row>
    <row r="689" spans="1:10">
      <c r="A689" s="41"/>
      <c r="C689" s="41"/>
      <c r="D689" s="41"/>
      <c r="E689" s="41"/>
      <c r="F689" s="41"/>
      <c r="G689" s="41"/>
      <c r="H689" s="54"/>
      <c r="I689" s="55"/>
      <c r="J689" s="56"/>
    </row>
    <row r="690" spans="1:10">
      <c r="A690" s="41"/>
      <c r="C690" s="41"/>
      <c r="D690" s="41"/>
      <c r="E690" s="41"/>
      <c r="F690" s="41"/>
      <c r="G690" s="41"/>
      <c r="H690" s="54"/>
      <c r="I690" s="55"/>
      <c r="J690" s="56"/>
    </row>
    <row r="691" spans="1:10">
      <c r="A691" s="41"/>
      <c r="C691" s="41"/>
      <c r="D691" s="41"/>
      <c r="E691" s="41"/>
      <c r="F691" s="41"/>
      <c r="G691" s="41"/>
      <c r="H691" s="54"/>
      <c r="I691" s="55"/>
      <c r="J691" s="56"/>
    </row>
    <row r="692" spans="1:10">
      <c r="A692" s="41"/>
      <c r="C692" s="41"/>
      <c r="D692" s="41"/>
      <c r="E692" s="41"/>
      <c r="F692" s="41"/>
      <c r="G692" s="41"/>
      <c r="H692" s="54"/>
      <c r="I692" s="55"/>
      <c r="J692" s="56"/>
    </row>
    <row r="693" spans="1:10">
      <c r="A693" s="41"/>
      <c r="C693" s="41"/>
      <c r="D693" s="41"/>
      <c r="E693" s="41"/>
      <c r="F693" s="41"/>
      <c r="G693" s="41"/>
      <c r="H693" s="54"/>
      <c r="I693" s="55"/>
      <c r="J693" s="56"/>
    </row>
    <row r="694" spans="1:10">
      <c r="A694" s="41"/>
      <c r="C694" s="41"/>
      <c r="D694" s="41"/>
      <c r="E694" s="41"/>
      <c r="F694" s="41"/>
      <c r="G694" s="41"/>
      <c r="H694" s="54"/>
      <c r="I694" s="55"/>
      <c r="J694" s="56"/>
    </row>
    <row r="695" spans="1:10">
      <c r="A695" s="41"/>
      <c r="C695" s="41"/>
      <c r="D695" s="41"/>
      <c r="E695" s="41"/>
      <c r="F695" s="41"/>
      <c r="G695" s="41"/>
      <c r="H695" s="54"/>
      <c r="I695" s="55"/>
      <c r="J695" s="56"/>
    </row>
    <row r="696" spans="1:10">
      <c r="A696" s="41"/>
      <c r="C696" s="41"/>
      <c r="D696" s="41"/>
      <c r="E696" s="41"/>
      <c r="F696" s="41"/>
      <c r="G696" s="41"/>
      <c r="H696" s="54"/>
      <c r="I696" s="55"/>
      <c r="J696" s="56"/>
    </row>
    <row r="697" spans="1:10">
      <c r="A697" s="41"/>
      <c r="C697" s="41"/>
      <c r="D697" s="41"/>
      <c r="E697" s="41"/>
      <c r="F697" s="41"/>
      <c r="G697" s="41"/>
      <c r="H697" s="54"/>
      <c r="I697" s="55"/>
      <c r="J697" s="56"/>
    </row>
    <row r="698" spans="1:10">
      <c r="A698" s="41"/>
      <c r="C698" s="41"/>
      <c r="D698" s="41"/>
      <c r="E698" s="41"/>
      <c r="F698" s="41"/>
      <c r="G698" s="41"/>
      <c r="H698" s="54"/>
      <c r="I698" s="55"/>
      <c r="J698" s="56"/>
    </row>
    <row r="699" spans="1:10">
      <c r="A699" s="41"/>
      <c r="C699" s="41"/>
      <c r="D699" s="41"/>
      <c r="E699" s="41"/>
      <c r="F699" s="41"/>
      <c r="G699" s="41"/>
      <c r="H699" s="54"/>
      <c r="I699" s="55"/>
      <c r="J699" s="56"/>
    </row>
    <row r="700" spans="1:10">
      <c r="A700" s="41"/>
      <c r="C700" s="41"/>
      <c r="D700" s="41"/>
      <c r="E700" s="41"/>
      <c r="F700" s="41"/>
      <c r="G700" s="41"/>
      <c r="H700" s="54"/>
      <c r="I700" s="55"/>
      <c r="J700" s="56"/>
    </row>
    <row r="701" spans="1:10">
      <c r="A701" s="41"/>
      <c r="C701" s="41"/>
      <c r="D701" s="41"/>
      <c r="E701" s="41"/>
      <c r="F701" s="41"/>
      <c r="G701" s="41"/>
      <c r="H701" s="54"/>
      <c r="I701" s="55"/>
      <c r="J701" s="56"/>
    </row>
    <row r="702" spans="1:10">
      <c r="A702" s="41"/>
      <c r="C702" s="41"/>
      <c r="D702" s="41"/>
      <c r="E702" s="41"/>
      <c r="F702" s="41"/>
      <c r="G702" s="41"/>
      <c r="H702" s="54"/>
      <c r="I702" s="55"/>
      <c r="J702" s="56"/>
    </row>
    <row r="703" spans="1:10">
      <c r="A703" s="41"/>
      <c r="C703" s="41"/>
      <c r="D703" s="41"/>
      <c r="E703" s="41"/>
      <c r="F703" s="41"/>
      <c r="G703" s="41"/>
      <c r="H703" s="54"/>
      <c r="I703" s="55"/>
      <c r="J703" s="56"/>
    </row>
    <row r="704" spans="1:10">
      <c r="A704" s="41"/>
      <c r="C704" s="41"/>
      <c r="D704" s="41"/>
      <c r="E704" s="41"/>
      <c r="F704" s="41"/>
      <c r="G704" s="41"/>
      <c r="H704" s="54"/>
      <c r="I704" s="55"/>
      <c r="J704" s="56"/>
    </row>
    <row r="705" spans="1:10">
      <c r="A705" s="41"/>
      <c r="C705" s="41"/>
      <c r="D705" s="41"/>
      <c r="E705" s="41"/>
      <c r="F705" s="41"/>
      <c r="G705" s="41"/>
      <c r="H705" s="54"/>
      <c r="I705" s="55"/>
      <c r="J705" s="56"/>
    </row>
    <row r="706" spans="1:10">
      <c r="A706" s="41"/>
      <c r="C706" s="41"/>
      <c r="D706" s="41"/>
      <c r="E706" s="41"/>
      <c r="F706" s="41"/>
      <c r="G706" s="41"/>
      <c r="H706" s="54"/>
      <c r="I706" s="55"/>
      <c r="J706" s="56"/>
    </row>
    <row r="707" spans="1:10">
      <c r="A707" s="41"/>
      <c r="C707" s="41"/>
      <c r="D707" s="41"/>
      <c r="E707" s="41"/>
      <c r="F707" s="41"/>
      <c r="G707" s="41"/>
      <c r="H707" s="54"/>
      <c r="I707" s="55"/>
      <c r="J707" s="56"/>
    </row>
    <row r="708" spans="1:10">
      <c r="A708" s="41"/>
      <c r="C708" s="41"/>
      <c r="D708" s="41"/>
      <c r="E708" s="41"/>
      <c r="F708" s="41"/>
      <c r="G708" s="41"/>
      <c r="H708" s="54"/>
      <c r="I708" s="55"/>
      <c r="J708" s="56"/>
    </row>
    <row r="709" spans="1:10">
      <c r="A709" s="41"/>
      <c r="C709" s="41"/>
      <c r="D709" s="41"/>
      <c r="E709" s="41"/>
      <c r="F709" s="41"/>
      <c r="G709" s="41"/>
      <c r="H709" s="54"/>
      <c r="I709" s="55"/>
      <c r="J709" s="56"/>
    </row>
    <row r="710" spans="1:10">
      <c r="A710" s="41"/>
      <c r="C710" s="41"/>
      <c r="D710" s="41"/>
      <c r="E710" s="41"/>
      <c r="F710" s="41"/>
      <c r="G710" s="41"/>
      <c r="H710" s="54"/>
      <c r="I710" s="55"/>
      <c r="J710" s="56"/>
    </row>
    <row r="711" spans="1:10">
      <c r="A711" s="41"/>
      <c r="C711" s="41"/>
      <c r="D711" s="41"/>
      <c r="E711" s="41"/>
      <c r="F711" s="41"/>
      <c r="G711" s="41"/>
      <c r="H711" s="54"/>
      <c r="I711" s="55"/>
      <c r="J711" s="56"/>
    </row>
    <row r="712" spans="1:10">
      <c r="A712" s="41"/>
      <c r="C712" s="41"/>
      <c r="D712" s="41"/>
      <c r="E712" s="41"/>
      <c r="F712" s="41"/>
      <c r="G712" s="41"/>
      <c r="H712" s="54"/>
      <c r="I712" s="55"/>
      <c r="J712" s="56"/>
    </row>
    <row r="713" spans="1:10">
      <c r="A713" s="41"/>
      <c r="C713" s="41"/>
      <c r="D713" s="41"/>
      <c r="E713" s="41"/>
      <c r="F713" s="41"/>
      <c r="G713" s="41"/>
      <c r="H713" s="54"/>
      <c r="I713" s="55"/>
      <c r="J713" s="56"/>
    </row>
    <row r="714" spans="1:10">
      <c r="A714" s="41"/>
      <c r="C714" s="41"/>
      <c r="D714" s="41"/>
      <c r="E714" s="41"/>
      <c r="F714" s="41"/>
      <c r="G714" s="41"/>
      <c r="H714" s="54"/>
      <c r="I714" s="55"/>
      <c r="J714" s="56"/>
    </row>
    <row r="715" spans="1:10">
      <c r="A715" s="41"/>
      <c r="C715" s="41"/>
      <c r="D715" s="41"/>
      <c r="E715" s="41"/>
      <c r="F715" s="41"/>
      <c r="G715" s="41"/>
      <c r="H715" s="54"/>
      <c r="I715" s="55"/>
      <c r="J715" s="56"/>
    </row>
    <row r="716" spans="1:10">
      <c r="A716" s="41"/>
      <c r="C716" s="41"/>
      <c r="D716" s="41"/>
      <c r="E716" s="41"/>
      <c r="F716" s="41"/>
      <c r="G716" s="41"/>
      <c r="H716" s="54"/>
      <c r="I716" s="55"/>
      <c r="J716" s="56"/>
    </row>
    <row r="717" spans="1:10">
      <c r="A717" s="41"/>
      <c r="C717" s="41"/>
      <c r="D717" s="41"/>
      <c r="E717" s="41"/>
      <c r="F717" s="41"/>
      <c r="G717" s="41"/>
      <c r="H717" s="54"/>
      <c r="I717" s="55"/>
      <c r="J717" s="56"/>
    </row>
    <row r="718" spans="1:10">
      <c r="A718" s="41"/>
      <c r="C718" s="41"/>
      <c r="D718" s="41"/>
      <c r="E718" s="41"/>
      <c r="F718" s="41"/>
      <c r="G718" s="41"/>
      <c r="H718" s="54"/>
      <c r="I718" s="55"/>
      <c r="J718" s="56"/>
    </row>
    <row r="719" spans="1:10">
      <c r="A719" s="41"/>
      <c r="C719" s="41"/>
      <c r="D719" s="41"/>
      <c r="E719" s="41"/>
      <c r="F719" s="41"/>
      <c r="G719" s="41"/>
      <c r="H719" s="54"/>
      <c r="I719" s="55"/>
      <c r="J719" s="56"/>
    </row>
    <row r="720" spans="1:10">
      <c r="A720" s="41"/>
      <c r="C720" s="41"/>
      <c r="D720" s="41"/>
      <c r="E720" s="41"/>
      <c r="F720" s="41"/>
      <c r="G720" s="41"/>
      <c r="H720" s="54"/>
      <c r="I720" s="55"/>
      <c r="J720" s="56"/>
    </row>
    <row r="721" spans="1:10">
      <c r="A721" s="41"/>
      <c r="C721" s="41"/>
      <c r="D721" s="41"/>
      <c r="E721" s="41"/>
      <c r="F721" s="41"/>
      <c r="G721" s="41"/>
      <c r="H721" s="54"/>
      <c r="I721" s="55"/>
      <c r="J721" s="56"/>
    </row>
    <row r="722" spans="1:10">
      <c r="A722" s="41"/>
      <c r="C722" s="41"/>
      <c r="D722" s="41"/>
      <c r="E722" s="41"/>
      <c r="F722" s="41"/>
      <c r="G722" s="41"/>
      <c r="H722" s="54"/>
      <c r="I722" s="55"/>
      <c r="J722" s="56"/>
    </row>
    <row r="723" spans="1:10">
      <c r="A723" s="41"/>
      <c r="C723" s="41"/>
      <c r="D723" s="41"/>
      <c r="E723" s="41"/>
      <c r="F723" s="41"/>
      <c r="G723" s="41"/>
      <c r="H723" s="54"/>
      <c r="I723" s="55"/>
      <c r="J723" s="56"/>
    </row>
    <row r="724" spans="1:10">
      <c r="A724" s="41"/>
      <c r="C724" s="41"/>
      <c r="D724" s="41"/>
      <c r="E724" s="41"/>
      <c r="F724" s="41"/>
      <c r="G724" s="41"/>
      <c r="H724" s="54"/>
      <c r="I724" s="55"/>
      <c r="J724" s="56"/>
    </row>
    <row r="725" spans="1:10">
      <c r="A725" s="41"/>
      <c r="C725" s="41"/>
      <c r="D725" s="41"/>
      <c r="E725" s="41"/>
      <c r="F725" s="41"/>
      <c r="G725" s="41"/>
      <c r="H725" s="54"/>
      <c r="I725" s="55"/>
      <c r="J725" s="56"/>
    </row>
    <row r="726" spans="1:10">
      <c r="A726" s="41"/>
      <c r="C726" s="41"/>
      <c r="D726" s="41"/>
      <c r="E726" s="41"/>
      <c r="F726" s="41"/>
      <c r="G726" s="41"/>
      <c r="H726" s="54"/>
      <c r="I726" s="55"/>
      <c r="J726" s="56"/>
    </row>
    <row r="727" spans="1:10">
      <c r="A727" s="41"/>
      <c r="C727" s="41"/>
      <c r="D727" s="41"/>
      <c r="E727" s="41"/>
      <c r="F727" s="41"/>
      <c r="G727" s="41"/>
      <c r="H727" s="54"/>
      <c r="I727" s="55"/>
      <c r="J727" s="56"/>
    </row>
    <row r="728" spans="1:10">
      <c r="A728" s="41"/>
      <c r="C728" s="41"/>
      <c r="D728" s="41"/>
      <c r="E728" s="41"/>
      <c r="F728" s="41"/>
      <c r="G728" s="41"/>
      <c r="H728" s="54"/>
      <c r="I728" s="55"/>
      <c r="J728" s="56"/>
    </row>
    <row r="729" spans="1:10">
      <c r="A729" s="41"/>
      <c r="C729" s="41"/>
      <c r="D729" s="41"/>
      <c r="E729" s="41"/>
      <c r="F729" s="41"/>
      <c r="G729" s="41"/>
      <c r="H729" s="54"/>
      <c r="I729" s="55"/>
      <c r="J729" s="56"/>
    </row>
    <row r="730" spans="1:10">
      <c r="A730" s="41"/>
      <c r="C730" s="41"/>
      <c r="D730" s="41"/>
      <c r="E730" s="41"/>
      <c r="F730" s="41"/>
      <c r="G730" s="41"/>
      <c r="H730" s="54"/>
      <c r="I730" s="55"/>
      <c r="J730" s="56"/>
    </row>
    <row r="731" spans="1:10">
      <c r="A731" s="41"/>
      <c r="C731" s="41"/>
      <c r="D731" s="41"/>
      <c r="E731" s="41"/>
      <c r="F731" s="41"/>
      <c r="G731" s="41"/>
      <c r="H731" s="54"/>
      <c r="I731" s="55"/>
      <c r="J731" s="56"/>
    </row>
    <row r="732" spans="1:10">
      <c r="A732" s="41"/>
      <c r="C732" s="41"/>
      <c r="D732" s="41"/>
      <c r="E732" s="41"/>
      <c r="F732" s="41"/>
      <c r="G732" s="41"/>
      <c r="H732" s="54"/>
      <c r="I732" s="55"/>
      <c r="J732" s="56"/>
    </row>
    <row r="733" spans="1:10">
      <c r="A733" s="41"/>
      <c r="C733" s="41"/>
      <c r="D733" s="41"/>
      <c r="E733" s="41"/>
      <c r="F733" s="41"/>
      <c r="G733" s="41"/>
      <c r="H733" s="54"/>
      <c r="I733" s="55"/>
      <c r="J733" s="56"/>
    </row>
    <row r="734" spans="1:10">
      <c r="A734" s="41"/>
      <c r="C734" s="41"/>
      <c r="D734" s="41"/>
      <c r="E734" s="41"/>
      <c r="F734" s="41"/>
      <c r="G734" s="41"/>
      <c r="H734" s="54"/>
      <c r="I734" s="55"/>
      <c r="J734" s="56"/>
    </row>
    <row r="735" spans="1:10">
      <c r="A735" s="41"/>
      <c r="C735" s="41"/>
      <c r="D735" s="41"/>
      <c r="E735" s="41"/>
      <c r="F735" s="41"/>
      <c r="G735" s="41"/>
      <c r="H735" s="54"/>
      <c r="I735" s="55"/>
      <c r="J735" s="56"/>
    </row>
    <row r="736" spans="1:10">
      <c r="A736" s="41"/>
      <c r="C736" s="41"/>
      <c r="D736" s="41"/>
      <c r="E736" s="41"/>
      <c r="F736" s="41"/>
      <c r="G736" s="41"/>
      <c r="H736" s="54"/>
      <c r="I736" s="55"/>
      <c r="J736" s="56"/>
    </row>
    <row r="737" spans="1:10">
      <c r="A737" s="41"/>
      <c r="C737" s="41"/>
      <c r="D737" s="41"/>
      <c r="E737" s="41"/>
      <c r="F737" s="41"/>
      <c r="G737" s="41"/>
      <c r="H737" s="54"/>
      <c r="I737" s="55"/>
      <c r="J737" s="56"/>
    </row>
    <row r="738" spans="1:10">
      <c r="A738" s="41"/>
      <c r="C738" s="41"/>
      <c r="D738" s="41"/>
      <c r="E738" s="41"/>
      <c r="F738" s="41"/>
      <c r="G738" s="41"/>
      <c r="H738" s="54"/>
      <c r="I738" s="55"/>
      <c r="J738" s="56"/>
    </row>
    <row r="739" spans="1:10">
      <c r="A739" s="41"/>
      <c r="C739" s="41"/>
      <c r="D739" s="41"/>
      <c r="E739" s="41"/>
      <c r="F739" s="41"/>
      <c r="G739" s="41"/>
      <c r="H739" s="54"/>
      <c r="I739" s="55"/>
      <c r="J739" s="56"/>
    </row>
    <row r="740" spans="1:10">
      <c r="A740" s="41"/>
      <c r="C740" s="41"/>
      <c r="D740" s="41"/>
      <c r="E740" s="41"/>
      <c r="F740" s="41"/>
      <c r="G740" s="41"/>
      <c r="H740" s="57"/>
      <c r="I740" s="58"/>
      <c r="J740" s="59"/>
    </row>
    <row r="742" spans="1:10">
      <c r="A742" s="41"/>
      <c r="C742" s="41"/>
      <c r="D742" s="41"/>
      <c r="E742" s="41"/>
      <c r="F742" s="41"/>
      <c r="G742" s="41"/>
      <c r="H742"/>
      <c r="I742" s="60"/>
      <c r="J742" s="61"/>
    </row>
    <row r="743" spans="1:10">
      <c r="A743" s="41"/>
      <c r="C743" s="41"/>
      <c r="D743" s="41"/>
      <c r="E743" s="41"/>
      <c r="F743" s="41"/>
      <c r="G743" s="41"/>
      <c r="H743"/>
      <c r="I743" s="60"/>
      <c r="J743" s="61"/>
    </row>
    <row r="744" spans="1:10">
      <c r="A744" s="41"/>
      <c r="C744" s="41"/>
      <c r="D744" s="41"/>
      <c r="E744" s="41"/>
      <c r="F744" s="41"/>
      <c r="G744" s="41"/>
      <c r="H744"/>
      <c r="I744" s="60"/>
      <c r="J744" s="61"/>
    </row>
    <row r="745" spans="1:10">
      <c r="A745" s="41"/>
      <c r="C745" s="41"/>
      <c r="D745" s="41"/>
      <c r="E745" s="41"/>
      <c r="F745" s="41"/>
      <c r="G745" s="41"/>
      <c r="H745"/>
      <c r="I745" s="60"/>
      <c r="J745" s="61"/>
    </row>
    <row r="746" spans="1:10">
      <c r="A746" s="41"/>
      <c r="C746" s="41"/>
      <c r="D746" s="41"/>
      <c r="E746" s="41"/>
      <c r="F746" s="41"/>
      <c r="G746" s="41"/>
      <c r="H746"/>
      <c r="I746" s="60"/>
      <c r="J746" s="61"/>
    </row>
  </sheetData>
  <sheetProtection password="C32A"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BH26"/>
  <sheetViews>
    <sheetView topLeftCell="AA1" workbookViewId="0">
      <selection activeCell="AJ17" sqref="AJ17"/>
    </sheetView>
  </sheetViews>
  <sheetFormatPr baseColWidth="10" defaultColWidth="10.83203125" defaultRowHeight="14" x14ac:dyDescent="0"/>
  <cols>
    <col min="1" max="20" width="10.83203125" style="2"/>
    <col min="21" max="23" width="22.5" style="2" customWidth="1"/>
    <col min="24" max="53" width="10.83203125" style="2"/>
    <col min="54" max="54" width="11" style="2" customWidth="1"/>
    <col min="55" max="59" width="10.83203125" style="2"/>
    <col min="60" max="60" width="15.5" style="2" bestFit="1" customWidth="1"/>
    <col min="61" max="16384" width="10.83203125" style="2"/>
  </cols>
  <sheetData>
    <row r="1" spans="1:60" ht="29" thickBot="1">
      <c r="A1" s="2" t="s">
        <v>87</v>
      </c>
      <c r="C1" s="2" t="s">
        <v>86</v>
      </c>
      <c r="E1" s="2" t="s">
        <v>41</v>
      </c>
      <c r="G1" s="2" t="s">
        <v>92</v>
      </c>
      <c r="H1" s="2" t="s">
        <v>88</v>
      </c>
      <c r="I1" s="2" t="s">
        <v>110</v>
      </c>
      <c r="J1" s="2" t="s">
        <v>111</v>
      </c>
      <c r="K1" s="2" t="s">
        <v>112</v>
      </c>
      <c r="N1" s="2" t="s">
        <v>103</v>
      </c>
      <c r="R1" s="2" t="s">
        <v>45</v>
      </c>
      <c r="S1" s="2" t="s">
        <v>194</v>
      </c>
      <c r="U1" s="2" t="s">
        <v>124</v>
      </c>
      <c r="V1" s="2" t="s">
        <v>123</v>
      </c>
      <c r="W1" s="2" t="s">
        <v>125</v>
      </c>
      <c r="Y1" s="2" t="s">
        <v>133</v>
      </c>
      <c r="AB1" s="2" t="s">
        <v>140</v>
      </c>
      <c r="AD1" s="2" t="s">
        <v>147</v>
      </c>
      <c r="AF1" s="2" t="s">
        <v>149</v>
      </c>
      <c r="AI1" s="2" t="s">
        <v>160</v>
      </c>
      <c r="AL1" s="2" t="s">
        <v>164</v>
      </c>
      <c r="AN1" s="2" t="s">
        <v>174</v>
      </c>
      <c r="AP1" s="2" t="s">
        <v>183</v>
      </c>
      <c r="AR1" s="2" t="s">
        <v>199</v>
      </c>
      <c r="AT1" s="2" t="s">
        <v>200</v>
      </c>
      <c r="AW1" s="2" t="s">
        <v>223</v>
      </c>
      <c r="AY1" s="2" t="s">
        <v>229</v>
      </c>
      <c r="BA1" s="27" t="s">
        <v>237</v>
      </c>
      <c r="BB1" s="26" t="s">
        <v>238</v>
      </c>
      <c r="BC1" s="26" t="s">
        <v>239</v>
      </c>
      <c r="BE1" s="2" t="s">
        <v>240</v>
      </c>
      <c r="BG1" s="2" t="s">
        <v>592</v>
      </c>
    </row>
    <row r="2" spans="1:60" ht="15" thickBot="1">
      <c r="BG2" s="10"/>
      <c r="BH2" s="11" t="s">
        <v>596</v>
      </c>
    </row>
    <row r="3" spans="1:60" ht="28">
      <c r="A3" s="2" t="s">
        <v>32</v>
      </c>
      <c r="C3" s="3" t="s">
        <v>73</v>
      </c>
      <c r="E3" s="3" t="s">
        <v>76</v>
      </c>
      <c r="G3" s="2" t="s">
        <v>89</v>
      </c>
      <c r="H3" s="2" t="s">
        <v>93</v>
      </c>
      <c r="I3" s="5" t="s">
        <v>18</v>
      </c>
      <c r="J3" s="6" t="s">
        <v>2</v>
      </c>
      <c r="K3" s="2" t="s">
        <v>25</v>
      </c>
      <c r="L3" s="5"/>
      <c r="N3" s="8" t="s">
        <v>1</v>
      </c>
      <c r="R3" s="2" t="s">
        <v>195</v>
      </c>
      <c r="S3" s="2" t="s">
        <v>208</v>
      </c>
      <c r="U3" s="8" t="s">
        <v>130</v>
      </c>
      <c r="V3" s="8"/>
      <c r="W3" s="2" t="s">
        <v>126</v>
      </c>
      <c r="Y3" s="2" t="s">
        <v>132</v>
      </c>
      <c r="AB3" s="2" t="s">
        <v>132</v>
      </c>
      <c r="AD3" s="2" t="s">
        <v>115</v>
      </c>
      <c r="AF3" s="2" t="s">
        <v>148</v>
      </c>
      <c r="AI3" s="2" t="s">
        <v>136</v>
      </c>
      <c r="AL3" s="2" t="s">
        <v>165</v>
      </c>
      <c r="AN3" s="2" t="s">
        <v>175</v>
      </c>
      <c r="AP3" s="2" t="s">
        <v>184</v>
      </c>
      <c r="AR3" s="2" t="s">
        <v>136</v>
      </c>
      <c r="AT3" s="10" t="s">
        <v>201</v>
      </c>
      <c r="AU3" s="11">
        <v>0</v>
      </c>
      <c r="AW3" s="4" t="s">
        <v>214</v>
      </c>
      <c r="AY3" s="1" t="s">
        <v>224</v>
      </c>
      <c r="BA3" s="4" t="s">
        <v>8</v>
      </c>
      <c r="BB3" s="4" t="s">
        <v>230</v>
      </c>
      <c r="BC3" s="4" t="s">
        <v>231</v>
      </c>
      <c r="BE3" s="2" t="s">
        <v>241</v>
      </c>
      <c r="BG3" s="12">
        <v>0</v>
      </c>
      <c r="BH3" s="13">
        <v>0</v>
      </c>
    </row>
    <row r="4" spans="1:60">
      <c r="A4" s="2" t="s">
        <v>67</v>
      </c>
      <c r="C4" s="3" t="s">
        <v>74</v>
      </c>
      <c r="E4" s="3" t="s">
        <v>77</v>
      </c>
      <c r="G4" s="2" t="s">
        <v>90</v>
      </c>
      <c r="H4" s="2" t="s">
        <v>94</v>
      </c>
      <c r="I4" s="5" t="s">
        <v>24</v>
      </c>
      <c r="J4" s="6" t="s">
        <v>3</v>
      </c>
      <c r="K4" s="2" t="s">
        <v>26</v>
      </c>
      <c r="L4" s="5"/>
      <c r="N4" s="8" t="s">
        <v>43</v>
      </c>
      <c r="R4" s="2" t="s">
        <v>162</v>
      </c>
      <c r="S4" s="2" t="s">
        <v>209</v>
      </c>
      <c r="U4" s="8" t="s">
        <v>131</v>
      </c>
      <c r="V4" s="8"/>
      <c r="W4" s="2" t="s">
        <v>106</v>
      </c>
      <c r="Y4" s="2" t="s">
        <v>136</v>
      </c>
      <c r="AB4" s="2" t="s">
        <v>136</v>
      </c>
      <c r="AD4" s="2" t="s">
        <v>116</v>
      </c>
      <c r="AF4" s="2" t="s">
        <v>154</v>
      </c>
      <c r="AI4" s="2" t="s">
        <v>161</v>
      </c>
      <c r="AL4" s="2" t="s">
        <v>166</v>
      </c>
      <c r="AN4" s="2" t="s">
        <v>176</v>
      </c>
      <c r="AP4" s="2" t="s">
        <v>185</v>
      </c>
      <c r="AR4" s="2" t="s">
        <v>161</v>
      </c>
      <c r="AT4" s="12" t="s">
        <v>202</v>
      </c>
      <c r="AU4" s="13">
        <v>1</v>
      </c>
      <c r="AW4" s="28" t="s">
        <v>215</v>
      </c>
      <c r="AY4" s="3" t="s">
        <v>225</v>
      </c>
      <c r="BA4" s="28" t="s">
        <v>9</v>
      </c>
      <c r="BB4" s="28" t="s">
        <v>232</v>
      </c>
      <c r="BC4" s="28" t="s">
        <v>233</v>
      </c>
      <c r="BE4" s="2" t="s">
        <v>242</v>
      </c>
      <c r="BG4" s="12">
        <v>1</v>
      </c>
      <c r="BH4" s="13" t="s">
        <v>593</v>
      </c>
    </row>
    <row r="5" spans="1:60" ht="29" thickBot="1">
      <c r="A5" s="2" t="s">
        <v>68</v>
      </c>
      <c r="C5" s="3" t="s">
        <v>75</v>
      </c>
      <c r="E5" s="3" t="s">
        <v>78</v>
      </c>
      <c r="G5" s="2" t="s">
        <v>91</v>
      </c>
      <c r="H5" s="2" t="s">
        <v>95</v>
      </c>
      <c r="I5" s="5" t="s">
        <v>20</v>
      </c>
      <c r="J5" s="6" t="s">
        <v>4</v>
      </c>
      <c r="K5" s="2" t="s">
        <v>27</v>
      </c>
      <c r="L5" s="5"/>
      <c r="N5" s="8" t="s">
        <v>44</v>
      </c>
      <c r="R5" s="2" t="s">
        <v>196</v>
      </c>
      <c r="S5" s="2" t="s">
        <v>210</v>
      </c>
      <c r="U5" s="9" t="s">
        <v>118</v>
      </c>
      <c r="V5" s="8" t="s">
        <v>119</v>
      </c>
      <c r="W5" s="2" t="s">
        <v>127</v>
      </c>
      <c r="Y5" s="2" t="s">
        <v>135</v>
      </c>
      <c r="AB5" s="2" t="s">
        <v>135</v>
      </c>
      <c r="AF5" s="2" t="s">
        <v>155</v>
      </c>
      <c r="AI5" s="2" t="s">
        <v>162</v>
      </c>
      <c r="AL5" s="2" t="s">
        <v>167</v>
      </c>
      <c r="AN5" s="2" t="s">
        <v>192</v>
      </c>
      <c r="AP5" s="2" t="s">
        <v>117</v>
      </c>
      <c r="AR5" s="2" t="s">
        <v>162</v>
      </c>
      <c r="AT5" s="14" t="s">
        <v>203</v>
      </c>
      <c r="AU5" s="15">
        <v>2</v>
      </c>
      <c r="AW5" s="28" t="s">
        <v>216</v>
      </c>
      <c r="AY5" s="3" t="s">
        <v>226</v>
      </c>
      <c r="BA5" s="28" t="s">
        <v>10</v>
      </c>
      <c r="BB5" s="28" t="s">
        <v>234</v>
      </c>
      <c r="BC5" s="28" t="s">
        <v>235</v>
      </c>
      <c r="BE5" s="2" t="s">
        <v>243</v>
      </c>
      <c r="BG5" s="12">
        <v>2</v>
      </c>
      <c r="BH5" s="71" t="s">
        <v>594</v>
      </c>
    </row>
    <row r="6" spans="1:60" ht="29" thickBot="1">
      <c r="A6" s="2" t="s">
        <v>69</v>
      </c>
      <c r="E6" s="3" t="s">
        <v>79</v>
      </c>
      <c r="H6" s="2" t="s">
        <v>96</v>
      </c>
      <c r="I6" s="5" t="s">
        <v>21</v>
      </c>
      <c r="J6" s="1" t="s">
        <v>5</v>
      </c>
      <c r="K6" s="2" t="s">
        <v>28</v>
      </c>
      <c r="L6" s="5"/>
      <c r="N6" s="8" t="s">
        <v>205</v>
      </c>
      <c r="R6" s="2" t="s">
        <v>186</v>
      </c>
      <c r="V6" s="8" t="s">
        <v>120</v>
      </c>
      <c r="W6" s="2" t="s">
        <v>128</v>
      </c>
      <c r="Y6" s="2" t="s">
        <v>134</v>
      </c>
      <c r="AB6" s="2" t="s">
        <v>142</v>
      </c>
      <c r="AF6" s="2" t="s">
        <v>263</v>
      </c>
      <c r="AI6" s="2" t="s">
        <v>163</v>
      </c>
      <c r="AN6" s="2" t="s">
        <v>177</v>
      </c>
      <c r="AP6" s="2" t="s">
        <v>186</v>
      </c>
      <c r="AR6" s="2" t="s">
        <v>206</v>
      </c>
      <c r="AW6" s="28" t="s">
        <v>217</v>
      </c>
      <c r="AY6" s="3" t="s">
        <v>227</v>
      </c>
      <c r="BA6" s="28" t="s">
        <v>236</v>
      </c>
      <c r="BB6" s="28"/>
      <c r="BC6" s="28"/>
      <c r="BE6" s="2" t="s">
        <v>244</v>
      </c>
      <c r="BG6" s="14">
        <v>3</v>
      </c>
      <c r="BH6" s="72" t="s">
        <v>595</v>
      </c>
    </row>
    <row r="7" spans="1:60" ht="28">
      <c r="A7" s="2" t="s">
        <v>70</v>
      </c>
      <c r="E7" s="3" t="s">
        <v>80</v>
      </c>
      <c r="H7" s="2" t="s">
        <v>97</v>
      </c>
      <c r="I7" s="5" t="s">
        <v>22</v>
      </c>
      <c r="J7" s="1" t="s">
        <v>6</v>
      </c>
      <c r="K7" s="2" t="s">
        <v>29</v>
      </c>
      <c r="L7" s="5"/>
      <c r="N7" s="7" t="s">
        <v>0</v>
      </c>
      <c r="O7" s="2" t="s">
        <v>104</v>
      </c>
      <c r="P7" s="2">
        <v>0</v>
      </c>
      <c r="V7" s="8" t="s">
        <v>121</v>
      </c>
      <c r="AB7" s="2" t="s">
        <v>134</v>
      </c>
      <c r="AF7" s="2" t="s">
        <v>156</v>
      </c>
      <c r="AN7" s="2" t="s">
        <v>178</v>
      </c>
      <c r="AP7" s="2" t="s">
        <v>187</v>
      </c>
      <c r="AR7" s="2" t="s">
        <v>207</v>
      </c>
      <c r="AW7" s="28" t="s">
        <v>218</v>
      </c>
      <c r="AY7" s="3" t="s">
        <v>228</v>
      </c>
      <c r="BE7" s="2" t="s">
        <v>245</v>
      </c>
    </row>
    <row r="8" spans="1:60">
      <c r="A8" s="2" t="s">
        <v>71</v>
      </c>
      <c r="E8" s="3" t="s">
        <v>81</v>
      </c>
      <c r="I8" s="5" t="s">
        <v>23</v>
      </c>
      <c r="J8" s="1" t="s">
        <v>7</v>
      </c>
      <c r="K8" s="2" t="s">
        <v>30</v>
      </c>
      <c r="L8" s="5"/>
      <c r="N8" s="7" t="s">
        <v>98</v>
      </c>
      <c r="O8" s="2" t="s">
        <v>105</v>
      </c>
      <c r="P8" s="2">
        <v>1</v>
      </c>
      <c r="V8" s="8" t="s">
        <v>122</v>
      </c>
      <c r="AF8" s="2" t="s">
        <v>173</v>
      </c>
      <c r="AN8" s="2" t="s">
        <v>179</v>
      </c>
      <c r="AP8" s="2" t="s">
        <v>188</v>
      </c>
      <c r="AW8" s="28" t="s">
        <v>219</v>
      </c>
      <c r="BE8" s="2" t="s">
        <v>246</v>
      </c>
    </row>
    <row r="9" spans="1:60">
      <c r="A9" s="2" t="s">
        <v>72</v>
      </c>
      <c r="E9" s="3" t="s">
        <v>76</v>
      </c>
      <c r="I9" s="5" t="s">
        <v>19</v>
      </c>
      <c r="J9" s="6" t="s">
        <v>8</v>
      </c>
      <c r="K9" s="2" t="s">
        <v>31</v>
      </c>
      <c r="L9" s="5"/>
      <c r="N9" s="7" t="s">
        <v>99</v>
      </c>
      <c r="O9" s="2" t="s">
        <v>106</v>
      </c>
      <c r="P9" s="2">
        <v>2</v>
      </c>
      <c r="V9" s="8"/>
      <c r="AN9" s="2" t="s">
        <v>180</v>
      </c>
      <c r="AP9" s="2" t="s">
        <v>189</v>
      </c>
      <c r="AW9" s="28" t="s">
        <v>220</v>
      </c>
    </row>
    <row r="10" spans="1:60" ht="15" thickBot="1">
      <c r="E10" s="3" t="s">
        <v>82</v>
      </c>
      <c r="I10" s="5" t="s">
        <v>193</v>
      </c>
      <c r="J10" s="6" t="s">
        <v>9</v>
      </c>
      <c r="N10" s="7" t="s">
        <v>100</v>
      </c>
      <c r="O10" s="2" t="s">
        <v>107</v>
      </c>
      <c r="P10" s="2">
        <v>3</v>
      </c>
      <c r="AN10" s="2" t="s">
        <v>44</v>
      </c>
      <c r="AP10" s="2" t="s">
        <v>190</v>
      </c>
      <c r="AW10" s="28" t="s">
        <v>221</v>
      </c>
    </row>
    <row r="11" spans="1:60" ht="28">
      <c r="E11" s="3" t="s">
        <v>83</v>
      </c>
      <c r="J11" s="6" t="s">
        <v>10</v>
      </c>
      <c r="N11" s="7" t="s">
        <v>101</v>
      </c>
      <c r="O11" s="2" t="s">
        <v>108</v>
      </c>
      <c r="P11" s="2">
        <v>4</v>
      </c>
      <c r="V11" s="10" t="s">
        <v>139</v>
      </c>
      <c r="W11" s="11"/>
      <c r="Y11" s="10" t="s">
        <v>138</v>
      </c>
      <c r="Z11" s="11"/>
      <c r="AB11" s="10" t="s">
        <v>141</v>
      </c>
      <c r="AC11" s="11"/>
      <c r="AF11" s="10" t="s">
        <v>150</v>
      </c>
      <c r="AG11" s="11"/>
      <c r="AI11" s="10" t="s">
        <v>157</v>
      </c>
      <c r="AJ11" s="11"/>
      <c r="AL11" s="10" t="s">
        <v>168</v>
      </c>
      <c r="AM11" s="11"/>
      <c r="AN11" s="2" t="s">
        <v>181</v>
      </c>
      <c r="AP11" s="2" t="s">
        <v>167</v>
      </c>
      <c r="AW11" s="28" t="s">
        <v>222</v>
      </c>
    </row>
    <row r="12" spans="1:60">
      <c r="E12" s="3" t="s">
        <v>84</v>
      </c>
      <c r="J12" s="6" t="s">
        <v>11</v>
      </c>
      <c r="N12" s="7" t="s">
        <v>102</v>
      </c>
      <c r="O12" s="2" t="s">
        <v>109</v>
      </c>
      <c r="P12" s="2">
        <v>5</v>
      </c>
      <c r="V12" s="12" t="s">
        <v>126</v>
      </c>
      <c r="W12" s="13">
        <v>1</v>
      </c>
      <c r="Y12" s="12" t="s">
        <v>137</v>
      </c>
      <c r="Z12" s="13">
        <v>0</v>
      </c>
      <c r="AB12" s="36" t="s">
        <v>143</v>
      </c>
      <c r="AC12" s="13">
        <v>0</v>
      </c>
      <c r="AF12" s="12" t="s">
        <v>151</v>
      </c>
      <c r="AG12" s="13">
        <v>1</v>
      </c>
      <c r="AI12" s="36" t="s">
        <v>143</v>
      </c>
      <c r="AJ12" s="13">
        <v>0</v>
      </c>
      <c r="AL12" s="12" t="s">
        <v>169</v>
      </c>
      <c r="AM12" s="13">
        <v>0</v>
      </c>
      <c r="AN12" s="2" t="s">
        <v>182</v>
      </c>
      <c r="AP12" s="2" t="s">
        <v>191</v>
      </c>
    </row>
    <row r="13" spans="1:60" ht="15" thickBot="1">
      <c r="E13" s="3" t="s">
        <v>85</v>
      </c>
      <c r="J13" s="6" t="s">
        <v>12</v>
      </c>
      <c r="V13" s="12" t="s">
        <v>106</v>
      </c>
      <c r="W13" s="13">
        <v>2</v>
      </c>
      <c r="Y13" s="12" t="s">
        <v>126</v>
      </c>
      <c r="Z13" s="13">
        <v>1</v>
      </c>
      <c r="AB13" s="36" t="s">
        <v>144</v>
      </c>
      <c r="AC13" s="13">
        <v>1</v>
      </c>
      <c r="AF13" s="12" t="s">
        <v>152</v>
      </c>
      <c r="AG13" s="13">
        <v>2</v>
      </c>
      <c r="AI13" s="36" t="s">
        <v>158</v>
      </c>
      <c r="AJ13" s="13">
        <v>1</v>
      </c>
      <c r="AL13" s="12" t="s">
        <v>170</v>
      </c>
      <c r="AM13" s="13">
        <v>1</v>
      </c>
    </row>
    <row r="14" spans="1:60" ht="15" thickBot="1">
      <c r="J14" s="6" t="s">
        <v>13</v>
      </c>
      <c r="N14" s="16" t="s">
        <v>129</v>
      </c>
      <c r="O14" s="17"/>
      <c r="P14" s="11"/>
      <c r="Q14" s="19"/>
      <c r="R14" s="19"/>
      <c r="S14" s="19"/>
      <c r="V14" s="12" t="s">
        <v>127</v>
      </c>
      <c r="W14" s="13">
        <v>3</v>
      </c>
      <c r="Y14" s="12" t="s">
        <v>106</v>
      </c>
      <c r="Z14" s="13">
        <v>2</v>
      </c>
      <c r="AB14" s="36" t="s">
        <v>261</v>
      </c>
      <c r="AC14" s="13">
        <v>2</v>
      </c>
      <c r="AF14" s="14" t="s">
        <v>153</v>
      </c>
      <c r="AG14" s="15">
        <v>3</v>
      </c>
      <c r="AI14" s="36" t="s">
        <v>159</v>
      </c>
      <c r="AJ14" s="13">
        <v>2</v>
      </c>
      <c r="AL14" s="12" t="s">
        <v>171</v>
      </c>
      <c r="AM14" s="13">
        <v>2</v>
      </c>
    </row>
    <row r="15" spans="1:60" ht="15" thickBot="1">
      <c r="J15" s="6" t="s">
        <v>14</v>
      </c>
      <c r="N15" s="18">
        <v>0</v>
      </c>
      <c r="O15" s="19" t="s">
        <v>104</v>
      </c>
      <c r="P15" s="13">
        <v>0</v>
      </c>
      <c r="Q15" s="19"/>
      <c r="R15" s="19"/>
      <c r="S15" s="19"/>
      <c r="V15" s="14" t="s">
        <v>128</v>
      </c>
      <c r="W15" s="15">
        <v>0</v>
      </c>
      <c r="Y15" s="14" t="s">
        <v>127</v>
      </c>
      <c r="Z15" s="15">
        <v>3</v>
      </c>
      <c r="AB15" s="36" t="s">
        <v>262</v>
      </c>
      <c r="AC15" s="13">
        <v>3</v>
      </c>
      <c r="AF15" s="19"/>
      <c r="AG15" s="19"/>
      <c r="AI15" s="36" t="s">
        <v>258</v>
      </c>
      <c r="AJ15" s="13">
        <v>3</v>
      </c>
      <c r="AL15" s="14" t="s">
        <v>172</v>
      </c>
      <c r="AM15" s="15">
        <v>3</v>
      </c>
    </row>
    <row r="16" spans="1:60">
      <c r="J16" s="1" t="s">
        <v>15</v>
      </c>
      <c r="N16" s="18">
        <v>3</v>
      </c>
      <c r="O16" s="19" t="s">
        <v>105</v>
      </c>
      <c r="P16" s="13">
        <v>1</v>
      </c>
      <c r="Q16" s="19"/>
      <c r="R16" s="19"/>
      <c r="S16" s="19"/>
      <c r="AB16" s="36" t="s">
        <v>145</v>
      </c>
      <c r="AC16" s="13">
        <v>4</v>
      </c>
      <c r="AI16" s="36" t="s">
        <v>259</v>
      </c>
      <c r="AJ16" s="13">
        <v>4</v>
      </c>
    </row>
    <row r="17" spans="9:36" ht="15" thickBot="1">
      <c r="J17" s="1" t="s">
        <v>16</v>
      </c>
      <c r="N17" s="18">
        <v>11</v>
      </c>
      <c r="O17" s="19" t="s">
        <v>106</v>
      </c>
      <c r="P17" s="13">
        <v>2</v>
      </c>
      <c r="Q17" s="19"/>
      <c r="R17" s="19"/>
      <c r="S17" s="19"/>
      <c r="AB17" s="37" t="s">
        <v>146</v>
      </c>
      <c r="AC17" s="15">
        <v>5</v>
      </c>
      <c r="AI17" s="37" t="s">
        <v>260</v>
      </c>
      <c r="AJ17" s="15">
        <v>5</v>
      </c>
    </row>
    <row r="18" spans="9:36">
      <c r="J18" s="6" t="s">
        <v>17</v>
      </c>
      <c r="N18" s="18">
        <v>31</v>
      </c>
      <c r="O18" s="19" t="s">
        <v>107</v>
      </c>
      <c r="P18" s="13">
        <v>3</v>
      </c>
      <c r="Q18" s="19"/>
      <c r="R18" s="19"/>
      <c r="S18" s="19"/>
    </row>
    <row r="19" spans="9:36">
      <c r="J19" s="24" t="s">
        <v>204</v>
      </c>
      <c r="N19" s="18">
        <v>61</v>
      </c>
      <c r="O19" s="19" t="s">
        <v>108</v>
      </c>
      <c r="P19" s="13">
        <v>4</v>
      </c>
      <c r="Q19" s="19"/>
      <c r="R19" s="19"/>
      <c r="S19" s="19"/>
    </row>
    <row r="20" spans="9:36" ht="15" thickBot="1">
      <c r="N20" s="20">
        <v>91</v>
      </c>
      <c r="O20" s="21" t="s">
        <v>109</v>
      </c>
      <c r="P20" s="15">
        <v>5</v>
      </c>
      <c r="Q20" s="19"/>
      <c r="R20" s="19"/>
      <c r="S20" s="19"/>
    </row>
    <row r="22" spans="9:36" ht="26">
      <c r="I22" s="25" t="s">
        <v>212</v>
      </c>
      <c r="J22" s="25" t="s">
        <v>211</v>
      </c>
    </row>
    <row r="23" spans="9:36">
      <c r="I23" s="2" t="s">
        <v>115</v>
      </c>
      <c r="J23" s="2" t="s">
        <v>119</v>
      </c>
    </row>
    <row r="24" spans="9:36">
      <c r="I24" s="2" t="s">
        <v>142</v>
      </c>
      <c r="J24" s="2" t="s">
        <v>120</v>
      </c>
    </row>
    <row r="25" spans="9:36">
      <c r="I25" s="2" t="s">
        <v>213</v>
      </c>
      <c r="J25" s="2" t="s">
        <v>121</v>
      </c>
    </row>
    <row r="26" spans="9:36">
      <c r="J26" s="2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brittle deformation</vt:lpstr>
      <vt:lpstr>fracture density</vt:lpstr>
      <vt:lpstr>Depth_Lookup</vt:lpstr>
      <vt:lpstr>75</vt:lpstr>
    </vt:vector>
  </TitlesOfParts>
  <Company>Plymouth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Harris</dc:creator>
  <cp:lastModifiedBy>Jude Coggon</cp:lastModifiedBy>
  <dcterms:created xsi:type="dcterms:W3CDTF">2017-06-27T13:20:34Z</dcterms:created>
  <dcterms:modified xsi:type="dcterms:W3CDTF">2019-04-03T10:31:53Z</dcterms:modified>
</cp:coreProperties>
</file>